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WoodhouJ\Desktop\Energy and Resources Policy\Solar Farm Guidelines\Prelim Tool\"/>
    </mc:Choice>
  </mc:AlternateContent>
  <xr:revisionPtr revIDLastSave="0" documentId="13_ncr:1_{7D4264D9-03E3-4F2E-B0D9-15D85BB6D246}" xr6:coauthVersionLast="47" xr6:coauthVersionMax="47" xr10:uidLastSave="{00000000-0000-0000-0000-000000000000}"/>
  <bookViews>
    <workbookView xWindow="-14190" yWindow="-21720" windowWidth="51840" windowHeight="21240" xr2:uid="{18E98E9A-0C32-4D69-836C-051C904D7386}"/>
  </bookViews>
  <sheets>
    <sheet name="Preliminary Tool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2" i="4" l="1"/>
  <c r="G60" i="4"/>
  <c r="G100" i="4"/>
  <c r="D68" i="4"/>
  <c r="F62" i="4"/>
  <c r="F23" i="4"/>
  <c r="E6" i="4"/>
  <c r="D103" i="4"/>
  <c r="D19" i="4"/>
  <c r="G27" i="4"/>
  <c r="F90" i="4"/>
  <c r="D42" i="4"/>
  <c r="E26" i="4"/>
  <c r="G18" i="4"/>
  <c r="G102" i="4"/>
  <c r="G78" i="4"/>
  <c r="F70" i="4"/>
  <c r="G38" i="4"/>
  <c r="G22" i="4"/>
  <c r="G37" i="4"/>
  <c r="F21" i="4"/>
  <c r="G8" i="4"/>
  <c r="F72" i="4"/>
  <c r="G56" i="4"/>
  <c r="E48" i="4"/>
  <c r="D7" i="4"/>
  <c r="F88" i="4"/>
  <c r="D64" i="4"/>
  <c r="D40" i="4"/>
  <c r="F40" i="4"/>
  <c r="D89" i="4"/>
  <c r="G99" i="4"/>
  <c r="D91" i="4"/>
  <c r="F83" i="4"/>
  <c r="D45" i="4"/>
  <c r="D85" i="4"/>
  <c r="G12" i="4"/>
  <c r="G63" i="4"/>
  <c r="F94" i="4"/>
  <c r="F50" i="4"/>
  <c r="G29" i="4"/>
  <c r="E8" i="4"/>
  <c r="D66" i="4"/>
  <c r="E76" i="4"/>
  <c r="F55" i="4"/>
  <c r="G31" i="4"/>
  <c r="F71" i="4"/>
  <c r="F33" i="4"/>
  <c r="E57" i="4"/>
  <c r="F67" i="4"/>
  <c r="G47" i="4"/>
  <c r="E24" i="4"/>
  <c r="G84" i="4"/>
  <c r="G80" i="4"/>
  <c r="G43" i="4"/>
  <c r="D82" i="4"/>
  <c r="G53" i="4"/>
  <c r="E105" i="4"/>
  <c r="E17" i="4"/>
  <c r="G34" i="4"/>
  <c r="G13" i="4"/>
  <c r="G96" i="4"/>
  <c r="G44" i="4"/>
  <c r="G93" i="4"/>
  <c r="E55" i="4"/>
  <c r="G76" i="4"/>
  <c r="E81" i="4"/>
  <c r="D52" i="4"/>
  <c r="G87" i="4"/>
  <c r="E58" i="4"/>
  <c r="E106" i="4"/>
  <c r="D20" i="4"/>
  <c r="D75" i="4"/>
  <c r="D36" i="4"/>
  <c r="G15" i="4"/>
  <c r="E97" i="4"/>
  <c r="E16" i="4"/>
  <c r="D95" i="4"/>
  <c r="G46" i="4"/>
  <c r="G86" i="4"/>
  <c r="D41" i="4"/>
  <c r="D49" i="4"/>
  <c r="E32" i="4"/>
  <c r="D94" i="4"/>
  <c r="D69" i="4"/>
  <c r="G28" i="4"/>
  <c r="G65" i="4"/>
  <c r="D54" i="4"/>
  <c r="F54" i="4"/>
  <c r="G59" i="4"/>
  <c r="D59" i="4"/>
  <c r="D104" i="4"/>
  <c r="E104" i="4"/>
  <c r="D4" i="4"/>
  <c r="F4" i="4"/>
  <c r="E5" i="4"/>
  <c r="G5" i="4"/>
  <c r="F30" i="4"/>
  <c r="E30" i="4"/>
  <c r="D30" i="4"/>
  <c r="E10" i="4"/>
  <c r="D10" i="4"/>
  <c r="D25" i="4"/>
  <c r="G25" i="4"/>
  <c r="G74" i="4"/>
  <c r="D74" i="4"/>
  <c r="E74" i="4"/>
  <c r="E39" i="4"/>
  <c r="G39" i="4"/>
  <c r="E50" i="4"/>
  <c r="G69" i="4"/>
  <c r="F69" i="4"/>
  <c r="E69" i="4"/>
  <c r="F8" i="4"/>
  <c r="F86" i="4"/>
  <c r="E86" i="4"/>
  <c r="E88" i="4"/>
  <c r="F60" i="4"/>
  <c r="E102" i="4"/>
  <c r="D56" i="4"/>
  <c r="G33" i="4"/>
  <c r="E90" i="4"/>
  <c r="D106" i="4"/>
  <c r="F44" i="4"/>
  <c r="D37" i="4"/>
  <c r="G64" i="4"/>
  <c r="D12" i="4"/>
  <c r="D22" i="4"/>
  <c r="E22" i="4"/>
  <c r="F74" i="4"/>
  <c r="E36" i="4"/>
  <c r="F17" i="4"/>
  <c r="E38" i="4"/>
  <c r="E45" i="4"/>
  <c r="E89" i="4"/>
  <c r="G48" i="4"/>
  <c r="G58" i="4"/>
  <c r="E21" i="4"/>
  <c r="F15" i="4"/>
  <c r="E72" i="4"/>
  <c r="F93" i="4"/>
  <c r="F6" i="4"/>
  <c r="E70" i="4"/>
  <c r="F27" i="4"/>
  <c r="D32" i="4"/>
  <c r="D87" i="4"/>
  <c r="G67" i="4"/>
  <c r="F5" i="4"/>
  <c r="D27" i="4"/>
  <c r="F76" i="4"/>
  <c r="D38" i="4"/>
  <c r="G106" i="4"/>
  <c r="E27" i="4"/>
  <c r="D97" i="4"/>
  <c r="F38" i="4"/>
  <c r="F66" i="4"/>
  <c r="G91" i="4"/>
  <c r="E67" i="4"/>
  <c r="E83" i="4"/>
  <c r="F39" i="4"/>
  <c r="G83" i="4"/>
  <c r="D21" i="4"/>
  <c r="D44" i="4"/>
  <c r="F97" i="4"/>
  <c r="G97" i="4"/>
  <c r="D5" i="4"/>
  <c r="E28" i="4"/>
  <c r="E93" i="4"/>
  <c r="D83" i="4"/>
  <c r="D39" i="4"/>
  <c r="G30" i="4"/>
  <c r="D93" i="4"/>
  <c r="E54" i="4"/>
  <c r="D80" i="4"/>
  <c r="D53" i="4"/>
  <c r="F81" i="4"/>
  <c r="E71" i="4"/>
  <c r="E34" i="4"/>
  <c r="D43" i="4"/>
  <c r="F26" i="4"/>
  <c r="D71" i="4"/>
  <c r="D33" i="4"/>
  <c r="F78" i="4"/>
  <c r="F22" i="4"/>
  <c r="F106" i="4"/>
  <c r="G21" i="4"/>
  <c r="D26" i="4"/>
  <c r="F34" i="4"/>
  <c r="E12" i="4"/>
  <c r="E23" i="4"/>
  <c r="F43" i="4"/>
  <c r="F37" i="4"/>
  <c r="E18" i="4"/>
  <c r="F92" i="4"/>
  <c r="G6" i="4"/>
  <c r="E87" i="4"/>
  <c r="E56" i="4"/>
  <c r="D90" i="4"/>
  <c r="D96" i="4"/>
  <c r="E43" i="4"/>
  <c r="F87" i="4"/>
  <c r="E92" i="4"/>
  <c r="D6" i="4"/>
  <c r="D99" i="4"/>
  <c r="E99" i="4"/>
  <c r="D23" i="4"/>
  <c r="E60" i="4"/>
  <c r="E11" i="4"/>
  <c r="D11" i="4"/>
  <c r="E9" i="4"/>
  <c r="G9" i="4"/>
  <c r="F9" i="4"/>
  <c r="G81" i="4"/>
  <c r="D81" i="4"/>
  <c r="G52" i="4"/>
  <c r="E52" i="4"/>
  <c r="F52" i="4"/>
  <c r="F58" i="4"/>
  <c r="D58" i="4"/>
  <c r="E77" i="4"/>
  <c r="F77" i="4"/>
  <c r="D77" i="4"/>
  <c r="G77" i="4"/>
  <c r="F20" i="4"/>
  <c r="E20" i="4"/>
  <c r="G20" i="4"/>
  <c r="E75" i="4"/>
  <c r="G75" i="4"/>
  <c r="F75" i="4"/>
  <c r="F59" i="4"/>
  <c r="E59" i="4"/>
  <c r="F36" i="4"/>
  <c r="G36" i="4"/>
  <c r="D15" i="4"/>
  <c r="E15" i="4"/>
  <c r="E79" i="4"/>
  <c r="D79" i="4"/>
  <c r="F73" i="4"/>
  <c r="E73" i="4"/>
  <c r="F80" i="4"/>
  <c r="E80" i="4"/>
  <c r="F12" i="4"/>
  <c r="E82" i="4"/>
  <c r="F82" i="4"/>
  <c r="G82" i="4"/>
  <c r="F53" i="4"/>
  <c r="E53" i="4"/>
  <c r="D105" i="4"/>
  <c r="G105" i="4"/>
  <c r="F105" i="4"/>
  <c r="E63" i="4"/>
  <c r="D63" i="4"/>
  <c r="F63" i="4"/>
  <c r="G17" i="4"/>
  <c r="D17" i="4"/>
  <c r="G54" i="4"/>
  <c r="D34" i="4"/>
  <c r="E13" i="4"/>
  <c r="D13" i="4"/>
  <c r="F13" i="4"/>
  <c r="F96" i="4"/>
  <c r="E96" i="4"/>
  <c r="E49" i="4"/>
  <c r="G49" i="4"/>
  <c r="D73" i="4"/>
  <c r="G14" i="4"/>
  <c r="F14" i="4"/>
  <c r="D14" i="4"/>
  <c r="E14" i="4"/>
  <c r="G40" i="4"/>
  <c r="E40" i="4"/>
  <c r="G101" i="4"/>
  <c r="F101" i="4"/>
  <c r="D101" i="4"/>
  <c r="E101" i="4"/>
  <c r="D76" i="4"/>
  <c r="F46" i="4"/>
  <c r="E46" i="4"/>
  <c r="D46" i="4"/>
  <c r="F103" i="4"/>
  <c r="G103" i="4"/>
  <c r="E103" i="4"/>
  <c r="D55" i="4"/>
  <c r="G55" i="4"/>
  <c r="G94" i="4"/>
  <c r="E94" i="4"/>
  <c r="G50" i="4"/>
  <c r="D50" i="4"/>
  <c r="D29" i="4"/>
  <c r="F29" i="4"/>
  <c r="E29" i="4"/>
  <c r="D8" i="4"/>
  <c r="D86" i="4"/>
  <c r="E95" i="4"/>
  <c r="D9" i="4"/>
  <c r="F10" i="4"/>
  <c r="G26" i="4"/>
  <c r="E4" i="4"/>
  <c r="G4" i="4"/>
  <c r="E100" i="4"/>
  <c r="D100" i="4"/>
  <c r="F100" i="4"/>
  <c r="G72" i="4"/>
  <c r="D72" i="4"/>
  <c r="F42" i="4"/>
  <c r="G42" i="4"/>
  <c r="E42" i="4"/>
  <c r="D102" i="4"/>
  <c r="F102" i="4"/>
  <c r="G45" i="4"/>
  <c r="F45" i="4"/>
  <c r="G89" i="4"/>
  <c r="F89" i="4"/>
  <c r="G68" i="4"/>
  <c r="E68" i="4"/>
  <c r="F68" i="4"/>
  <c r="F48" i="4"/>
  <c r="D48" i="4"/>
  <c r="F7" i="4"/>
  <c r="E7" i="4"/>
  <c r="G7" i="4"/>
  <c r="E85" i="4"/>
  <c r="G85" i="4"/>
  <c r="F85" i="4"/>
  <c r="F32" i="4"/>
  <c r="G66" i="4"/>
  <c r="E66" i="4"/>
  <c r="D31" i="4"/>
  <c r="E31" i="4"/>
  <c r="F31" i="4"/>
  <c r="E98" i="4"/>
  <c r="D98" i="4"/>
  <c r="F98" i="4"/>
  <c r="G98" i="4"/>
  <c r="G71" i="4"/>
  <c r="E33" i="4"/>
  <c r="G92" i="4"/>
  <c r="E44" i="4"/>
  <c r="G57" i="4"/>
  <c r="D57" i="4"/>
  <c r="F57" i="4"/>
  <c r="D67" i="4"/>
  <c r="E47" i="4"/>
  <c r="F47" i="4"/>
  <c r="D47" i="4"/>
  <c r="D24" i="4"/>
  <c r="G24" i="4"/>
  <c r="F24" i="4"/>
  <c r="F84" i="4"/>
  <c r="E84" i="4"/>
  <c r="D84" i="4"/>
  <c r="F51" i="4"/>
  <c r="D51" i="4"/>
  <c r="E51" i="4"/>
  <c r="E41" i="4"/>
  <c r="D16" i="4"/>
  <c r="F64" i="4"/>
  <c r="E64" i="4"/>
  <c r="D28" i="4"/>
  <c r="F28" i="4"/>
  <c r="G70" i="4"/>
  <c r="D70" i="4"/>
  <c r="F25" i="4"/>
  <c r="E25" i="4"/>
  <c r="F91" i="4"/>
  <c r="E91" i="4"/>
  <c r="E35" i="4"/>
  <c r="F35" i="4"/>
  <c r="G35" i="4"/>
  <c r="D35" i="4"/>
  <c r="D65" i="4"/>
  <c r="F65" i="4"/>
  <c r="E65" i="4"/>
  <c r="F19" i="4"/>
  <c r="G19" i="4"/>
  <c r="E19" i="4"/>
  <c r="E61" i="4"/>
  <c r="D61" i="4"/>
  <c r="F104" i="4"/>
  <c r="D62" i="4"/>
  <c r="D88" i="4"/>
  <c r="G88" i="4"/>
  <c r="G23" i="4"/>
  <c r="D78" i="4"/>
  <c r="E78" i="4"/>
  <c r="D60" i="4"/>
  <c r="E37" i="4"/>
  <c r="D18" i="4"/>
  <c r="F18" i="4"/>
  <c r="F99" i="4"/>
  <c r="G16" i="4"/>
  <c r="G41" i="4"/>
  <c r="G11" i="4"/>
  <c r="G79" i="4"/>
  <c r="F49" i="4"/>
  <c r="G104" i="4"/>
  <c r="F61" i="4"/>
  <c r="G73" i="4"/>
  <c r="G51" i="4"/>
  <c r="G32" i="4"/>
  <c r="G10" i="4"/>
  <c r="F95" i="4"/>
  <c r="G95" i="4"/>
  <c r="F11" i="4"/>
  <c r="F16" i="4"/>
  <c r="G90" i="4"/>
  <c r="F56" i="4"/>
  <c r="G62" i="4"/>
  <c r="E62" i="4"/>
  <c r="F79" i="4"/>
  <c r="G61" i="4"/>
  <c r="F41" i="4"/>
  <c r="H64" i="4" l="1"/>
  <c r="H97" i="4"/>
  <c r="H68" i="4"/>
  <c r="H13" i="4"/>
  <c r="H69" i="4"/>
  <c r="H65" i="4"/>
  <c r="H6" i="4"/>
  <c r="H73" i="4"/>
  <c r="H83" i="4"/>
  <c r="H91" i="4"/>
  <c r="H5" i="4"/>
  <c r="H100" i="4"/>
  <c r="H33" i="4"/>
  <c r="H42" i="4"/>
  <c r="H29" i="4"/>
  <c r="H89" i="4"/>
  <c r="H77" i="4"/>
  <c r="H81" i="4"/>
  <c r="H45" i="4"/>
  <c r="H17" i="4"/>
  <c r="H25" i="4"/>
  <c r="H88" i="4"/>
  <c r="H86" i="4"/>
  <c r="H37" i="4"/>
  <c r="H9" i="4"/>
  <c r="H53" i="4"/>
  <c r="H57" i="4"/>
  <c r="H63" i="4"/>
  <c r="H93" i="4"/>
  <c r="H85" i="4"/>
  <c r="H60" i="4"/>
  <c r="H61" i="4"/>
  <c r="H35" i="4"/>
  <c r="H70" i="4"/>
  <c r="H24" i="4"/>
  <c r="H103" i="4"/>
  <c r="H101" i="4"/>
  <c r="H15" i="4"/>
  <c r="H92" i="4"/>
  <c r="H39" i="4"/>
  <c r="H21" i="4"/>
  <c r="H87" i="4"/>
  <c r="H74" i="4"/>
  <c r="H49" i="4"/>
  <c r="H36" i="4"/>
  <c r="H41" i="4"/>
  <c r="H78" i="4"/>
  <c r="H19" i="4"/>
  <c r="H7" i="4"/>
  <c r="H72" i="4"/>
  <c r="H50" i="4"/>
  <c r="H105" i="4"/>
  <c r="H51" i="4"/>
  <c r="H47" i="4"/>
  <c r="H34" i="4"/>
  <c r="H11" i="4"/>
  <c r="H32" i="4"/>
  <c r="H75" i="4"/>
  <c r="H31" i="4"/>
  <c r="H22" i="4"/>
  <c r="H56" i="4"/>
  <c r="H54" i="4"/>
  <c r="H20" i="4"/>
  <c r="H82" i="4"/>
  <c r="H28" i="4"/>
  <c r="H84" i="4"/>
  <c r="H46" i="4"/>
  <c r="H40" i="4"/>
  <c r="H96" i="4"/>
  <c r="H38" i="4"/>
  <c r="H12" i="4"/>
  <c r="H67" i="4"/>
  <c r="H48" i="4"/>
  <c r="H23" i="4"/>
  <c r="H90" i="4"/>
  <c r="H80" i="4"/>
  <c r="H10" i="4"/>
  <c r="H4" i="4"/>
  <c r="H95" i="4"/>
  <c r="H79" i="4"/>
  <c r="H71" i="4"/>
  <c r="H27" i="4"/>
  <c r="H18" i="4"/>
  <c r="H98" i="4"/>
  <c r="H8" i="4"/>
  <c r="H76" i="4"/>
  <c r="H14" i="4"/>
  <c r="H99" i="4"/>
  <c r="H30" i="4"/>
  <c r="H104" i="4"/>
  <c r="H94" i="4"/>
  <c r="H52" i="4"/>
  <c r="H62" i="4"/>
  <c r="H16" i="4"/>
  <c r="H102" i="4"/>
  <c r="H55" i="4"/>
  <c r="H58" i="4"/>
  <c r="H26" i="4"/>
  <c r="H43" i="4"/>
  <c r="H44" i="4"/>
  <c r="H59" i="4"/>
  <c r="H66" i="4"/>
  <c r="F3" i="4"/>
  <c r="G3" i="4"/>
  <c r="D3" i="4"/>
  <c r="H106" i="4" s="1"/>
  <c r="E3" i="4"/>
  <c r="H3" i="4" l="1"/>
</calcChain>
</file>

<file path=xl/sharedStrings.xml><?xml version="1.0" encoding="utf-8"?>
<sst xmlns="http://schemas.openxmlformats.org/spreadsheetml/2006/main" count="21" uniqueCount="19">
  <si>
    <t>X</t>
  </si>
  <si>
    <t>Y</t>
  </si>
  <si>
    <t>Equation</t>
  </si>
  <si>
    <t xml:space="preserve"> Name/ID</t>
  </si>
  <si>
    <t>Relative Height Difference (m)</t>
  </si>
  <si>
    <t>1</t>
  </si>
  <si>
    <t>2</t>
  </si>
  <si>
    <t>3</t>
  </si>
  <si>
    <t>4</t>
  </si>
  <si>
    <t>Sector</t>
  </si>
  <si>
    <t>Line 1</t>
  </si>
  <si>
    <t>y = 72.5x + 1100</t>
  </si>
  <si>
    <t>Line 2</t>
  </si>
  <si>
    <t>y = 25.167x + 325</t>
  </si>
  <si>
    <t>Line 3</t>
  </si>
  <si>
    <t>y = 15.5x + 150</t>
  </si>
  <si>
    <t>Line 4</t>
  </si>
  <si>
    <t>y = 11.515x + 97</t>
  </si>
  <si>
    <t>Distance from viewpoint (m)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</si>
</sst>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&quot;&quot;\°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Protection="1">
      <protection locked="0"/>
    </xf>
    <xf numFmtId="0" fontId="1" fillId="3" borderId="5" xfId="0" applyFont="1" applyFill="1" applyBorder="1" applyAlignment="1" applyProtection="1">
      <alignment horizontal="center"/>
      <protection locked="0"/>
    </xf>
    <xf numFmtId="0" fontId="0" fillId="0" borderId="0" xfId="0" applyProtection="1"/>
    <xf numFmtId="0" fontId="0" fillId="0" borderId="6" xfId="0" applyBorder="1" applyProtection="1"/>
    <xf numFmtId="0" fontId="1" fillId="3" borderId="9" xfId="0" applyFont="1" applyFill="1" applyBorder="1" applyAlignment="1" applyProtection="1">
      <alignment horizontal="center"/>
    </xf>
    <xf numFmtId="0" fontId="1" fillId="3" borderId="10" xfId="0" applyFont="1" applyFill="1" applyBorder="1" applyAlignment="1" applyProtection="1">
      <alignment horizontal="center"/>
    </xf>
    <xf numFmtId="0" fontId="3" fillId="0" borderId="1" xfId="0" applyFont="1" applyBorder="1" applyProtection="1"/>
    <xf numFmtId="0" fontId="3" fillId="0" borderId="3" xfId="0" applyFont="1" applyBorder="1" applyProtection="1"/>
    <xf numFmtId="0" fontId="1" fillId="3" borderId="0" xfId="0" applyFont="1" applyFill="1" applyAlignment="1" applyProtection="1">
      <alignment horizontal="center"/>
    </xf>
    <xf numFmtId="0" fontId="0" fillId="7" borderId="6" xfId="0" applyFont="1" applyFill="1" applyBorder="1" applyProtection="1"/>
    <xf numFmtId="0" fontId="0" fillId="0" borderId="6" xfId="0" applyFont="1" applyBorder="1" applyProtection="1"/>
    <xf numFmtId="0" fontId="0" fillId="7" borderId="6" xfId="0" applyFont="1" applyFill="1" applyBorder="1" applyProtection="1">
      <protection locked="0"/>
    </xf>
    <xf numFmtId="0" fontId="0" fillId="0" borderId="6" xfId="0" applyFont="1" applyBorder="1" applyProtection="1">
      <protection locked="0"/>
    </xf>
    <xf numFmtId="0" fontId="0" fillId="7" borderId="11" xfId="0" applyFont="1" applyFill="1" applyBorder="1" applyProtection="1">
      <protection locked="0"/>
    </xf>
    <xf numFmtId="0" fontId="0" fillId="0" borderId="11" xfId="0" applyFont="1" applyBorder="1" applyProtection="1">
      <protection locked="0"/>
    </xf>
    <xf numFmtId="164" fontId="0" fillId="7" borderId="6" xfId="0" applyNumberFormat="1" applyFont="1" applyFill="1" applyBorder="1" applyProtection="1"/>
    <xf numFmtId="164" fontId="0" fillId="0" borderId="6" xfId="0" applyNumberFormat="1" applyFont="1" applyBorder="1" applyProtection="1"/>
    <xf numFmtId="0" fontId="1" fillId="3" borderId="0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</xf>
    <xf numFmtId="0" fontId="2" fillId="6" borderId="7" xfId="0" quotePrefix="1" applyFont="1" applyFill="1" applyBorder="1" applyAlignment="1" applyProtection="1"/>
    <xf numFmtId="0" fontId="2" fillId="6" borderId="8" xfId="0" quotePrefix="1" applyFont="1" applyFill="1" applyBorder="1" applyAlignment="1" applyProtection="1"/>
    <xf numFmtId="0" fontId="0" fillId="0" borderId="2" xfId="0" applyBorder="1" applyAlignment="1" applyProtection="1">
      <alignment horizontal="left" vertical="center"/>
    </xf>
    <xf numFmtId="0" fontId="0" fillId="0" borderId="4" xfId="0" applyBorder="1" applyAlignment="1" applyProtection="1">
      <alignment horizontal="left" vertical="center"/>
    </xf>
    <xf numFmtId="0" fontId="2" fillId="4" borderId="7" xfId="0" quotePrefix="1" applyFont="1" applyFill="1" applyBorder="1" applyAlignment="1" applyProtection="1"/>
    <xf numFmtId="0" fontId="2" fillId="4" borderId="8" xfId="0" quotePrefix="1" applyFont="1" applyFill="1" applyBorder="1" applyAlignment="1" applyProtection="1"/>
    <xf numFmtId="0" fontId="2" fillId="2" borderId="7" xfId="0" quotePrefix="1" applyFont="1" applyFill="1" applyBorder="1" applyAlignment="1" applyProtection="1"/>
    <xf numFmtId="0" fontId="2" fillId="2" borderId="8" xfId="0" quotePrefix="1" applyFont="1" applyFill="1" applyBorder="1" applyAlignment="1" applyProtection="1"/>
    <xf numFmtId="0" fontId="2" fillId="5" borderId="7" xfId="0" quotePrefix="1" applyFont="1" applyFill="1" applyBorder="1" applyAlignment="1" applyProtection="1"/>
    <xf numFmtId="0" fontId="2" fillId="5" borderId="8" xfId="0" quotePrefix="1" applyFont="1" applyFill="1" applyBorder="1" applyAlignment="1" applyProtection="1"/>
  </cellXfs>
  <cellStyles count="1"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&quot;&quot;\°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AU" b="1"/>
              <a:t>Preliminary Visual Assessment Tool - vertical field of view</a:t>
            </a:r>
          </a:p>
        </c:rich>
      </c:tx>
      <c:layout>
        <c:manualLayout>
          <c:xMode val="edge"/>
          <c:yMode val="edge"/>
          <c:x val="0.28592024808814503"/>
          <c:y val="2.160792014012994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1988844130489005E-2"/>
          <c:y val="6.8638793714024801E-2"/>
          <c:w val="0.78786853262861645"/>
          <c:h val="0.85357401841119074"/>
        </c:manualLayout>
      </c:layout>
      <c:scatterChart>
        <c:scatterStyle val="lineMarker"/>
        <c:varyColors val="0"/>
        <c:ser>
          <c:idx val="2"/>
          <c:order val="0"/>
          <c:tx>
            <c:strRef>
              <c:f>'Preliminary Tool'!$AM$2:$AM$3</c:f>
              <c:strCache>
                <c:ptCount val="2"/>
                <c:pt idx="0">
                  <c:v>Line 1</c:v>
                </c:pt>
              </c:strCache>
            </c:strRef>
          </c:tx>
          <c:spPr>
            <a:ln>
              <a:solidFill>
                <a:schemeClr val="accent1">
                  <a:lumMod val="20000"/>
                  <a:lumOff val="80000"/>
                </a:schemeClr>
              </a:solidFill>
            </a:ln>
          </c:spPr>
          <c:marker>
            <c:symbol val="none"/>
          </c:marker>
          <c:xVal>
            <c:numRef>
              <c:f>'Preliminary Tool'!$AN$2:$AN$3</c:f>
              <c:numCache>
                <c:formatCode>General</c:formatCode>
                <c:ptCount val="2"/>
                <c:pt idx="0">
                  <c:v>0</c:v>
                </c:pt>
                <c:pt idx="1">
                  <c:v>40</c:v>
                </c:pt>
              </c:numCache>
            </c:numRef>
          </c:xVal>
          <c:yVal>
            <c:numRef>
              <c:f>'Preliminary Tool'!$AO$2:$AO$3</c:f>
              <c:numCache>
                <c:formatCode>General</c:formatCode>
                <c:ptCount val="2"/>
                <c:pt idx="0">
                  <c:v>1100</c:v>
                </c:pt>
                <c:pt idx="1">
                  <c:v>4000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90E-47C1-8498-BE871F60DBE6}"/>
            </c:ext>
          </c:extLst>
        </c:ser>
        <c:ser>
          <c:idx val="3"/>
          <c:order val="1"/>
          <c:tx>
            <c:strRef>
              <c:f>'Preliminary Tool'!$AM$4:$AM$5</c:f>
              <c:strCache>
                <c:ptCount val="2"/>
                <c:pt idx="0">
                  <c:v>Line 2</c:v>
                </c:pt>
              </c:strCache>
            </c:strRef>
          </c:tx>
          <c:spPr>
            <a:ln>
              <a:solidFill>
                <a:schemeClr val="accent1">
                  <a:lumMod val="40000"/>
                  <a:lumOff val="60000"/>
                </a:schemeClr>
              </a:solidFill>
            </a:ln>
          </c:spPr>
          <c:marker>
            <c:symbol val="none"/>
          </c:marker>
          <c:xVal>
            <c:numRef>
              <c:f>'Preliminary Tool'!$AN$4:$AN$5</c:f>
              <c:numCache>
                <c:formatCode>General</c:formatCode>
                <c:ptCount val="2"/>
                <c:pt idx="0">
                  <c:v>0</c:v>
                </c:pt>
                <c:pt idx="1">
                  <c:v>150</c:v>
                </c:pt>
              </c:numCache>
            </c:numRef>
          </c:xVal>
          <c:yVal>
            <c:numRef>
              <c:f>'Preliminary Tool'!$AO$4:$AO$5</c:f>
              <c:numCache>
                <c:formatCode>General</c:formatCode>
                <c:ptCount val="2"/>
                <c:pt idx="0">
                  <c:v>325</c:v>
                </c:pt>
                <c:pt idx="1">
                  <c:v>4100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90E-47C1-8498-BE871F60DBE6}"/>
            </c:ext>
          </c:extLst>
        </c:ser>
        <c:ser>
          <c:idx val="4"/>
          <c:order val="2"/>
          <c:tx>
            <c:strRef>
              <c:f>'Preliminary Tool'!$AM$6:$AM$7</c:f>
              <c:strCache>
                <c:ptCount val="2"/>
                <c:pt idx="0">
                  <c:v>Line 3</c:v>
                </c:pt>
              </c:strCache>
            </c:strRef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'Preliminary Tool'!$AN$6:$AN$7</c:f>
              <c:numCache>
                <c:formatCode>General</c:formatCode>
                <c:ptCount val="2"/>
                <c:pt idx="0">
                  <c:v>0</c:v>
                </c:pt>
                <c:pt idx="1">
                  <c:v>200</c:v>
                </c:pt>
              </c:numCache>
            </c:numRef>
          </c:xVal>
          <c:yVal>
            <c:numRef>
              <c:f>'Preliminary Tool'!$AO$6:$AO$7</c:f>
              <c:numCache>
                <c:formatCode>General</c:formatCode>
                <c:ptCount val="2"/>
                <c:pt idx="0">
                  <c:v>150</c:v>
                </c:pt>
                <c:pt idx="1">
                  <c:v>3250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90E-47C1-8498-BE871F60DBE6}"/>
            </c:ext>
          </c:extLst>
        </c:ser>
        <c:ser>
          <c:idx val="5"/>
          <c:order val="3"/>
          <c:tx>
            <c:strRef>
              <c:f>'Preliminary Tool'!$AM$8:$AM$9</c:f>
              <c:strCache>
                <c:ptCount val="2"/>
                <c:pt idx="0">
                  <c:v>Line 4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'Preliminary Tool'!$AN$8:$AN$9</c:f>
              <c:numCache>
                <c:formatCode>General</c:formatCode>
                <c:ptCount val="2"/>
                <c:pt idx="0">
                  <c:v>0</c:v>
                </c:pt>
                <c:pt idx="1">
                  <c:v>200</c:v>
                </c:pt>
              </c:numCache>
            </c:numRef>
          </c:xVal>
          <c:yVal>
            <c:numRef>
              <c:f>'Preliminary Tool'!$AO$8:$AO$9</c:f>
              <c:numCache>
                <c:formatCode>General</c:formatCode>
                <c:ptCount val="2"/>
                <c:pt idx="0">
                  <c:v>97</c:v>
                </c:pt>
                <c:pt idx="1">
                  <c:v>2400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90E-47C1-8498-BE871F60DBE6}"/>
            </c:ext>
          </c:extLst>
        </c:ser>
        <c:ser>
          <c:idx val="0"/>
          <c:order val="4"/>
          <c:tx>
            <c:strRef>
              <c:f>'Preliminary Tool'!$A$2</c:f>
              <c:strCache>
                <c:ptCount val="1"/>
                <c:pt idx="0">
                  <c:v> Name/ID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6F-C90E-47C1-8498-BE871F60DBE6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6F-C90E-47C1-8498-BE871F60DBE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0-C90E-47C1-8498-BE871F60DBE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1-C90E-47C1-8498-BE871F60DBE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2-C90E-47C1-8498-BE871F60DBE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3-C90E-47C1-8498-BE871F60DBE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4-C90E-47C1-8498-BE871F60DBE6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5-C90E-47C1-8498-BE871F60DBE6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6-C90E-47C1-8498-BE871F60DBE6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7-C90E-47C1-8498-BE871F60DBE6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8-C90E-47C1-8498-BE871F60DBE6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9-C90E-47C1-8498-BE871F60DBE6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A-C90E-47C1-8498-BE871F60DBE6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B-C90E-47C1-8498-BE871F60DBE6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C-C90E-47C1-8498-BE871F60DBE6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D-C90E-47C1-8498-BE871F60DBE6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E-C90E-47C1-8498-BE871F60DBE6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F-C90E-47C1-8498-BE871F60DBE6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0-C90E-47C1-8498-BE871F60DBE6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1-C90E-47C1-8498-BE871F60DBE6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2-C90E-47C1-8498-BE871F60DBE6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3-C90E-47C1-8498-BE871F60DBE6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4-C90E-47C1-8498-BE871F60DBE6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5-C90E-47C1-8498-BE871F60DBE6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6-C90E-47C1-8498-BE871F60DBE6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7-C90E-47C1-8498-BE871F60DBE6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8-C90E-47C1-8498-BE871F60DBE6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9-C90E-47C1-8498-BE871F60DBE6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A-C90E-47C1-8498-BE871F60DBE6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B-C90E-47C1-8498-BE871F60DBE6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C-C90E-47C1-8498-BE871F60DBE6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D-C90E-47C1-8498-BE871F60DBE6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E-C90E-47C1-8498-BE871F60DBE6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F-C90E-47C1-8498-BE871F60DBE6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90-C90E-47C1-8498-BE871F60DBE6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91-C90E-47C1-8498-BE871F60DBE6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92-C90E-47C1-8498-BE871F60DBE6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93-C90E-47C1-8498-BE871F60DBE6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94-C90E-47C1-8498-BE871F60DBE6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95-C90E-47C1-8498-BE871F60DBE6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96-C90E-47C1-8498-BE871F60DBE6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97-C90E-47C1-8498-BE871F60DBE6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98-C90E-47C1-8498-BE871F60DBE6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99-C90E-47C1-8498-BE871F60DBE6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9A-C90E-47C1-8498-BE871F60DBE6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9B-C90E-47C1-8498-BE871F60DBE6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9C-C90E-47C1-8498-BE871F60DBE6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9D-C90E-47C1-8498-BE871F60DBE6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9E-C90E-47C1-8498-BE871F60DBE6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9F-C90E-47C1-8498-BE871F60DBE6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0-C90E-47C1-8498-BE871F60DBE6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1-C90E-47C1-8498-BE871F60DBE6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2-C90E-47C1-8498-BE871F60DBE6}"/>
                </c:ext>
              </c:extLst>
            </c:dLbl>
            <c:dLbl>
              <c:idx val="5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3-C90E-47C1-8498-BE871F60DBE6}"/>
                </c:ext>
              </c:extLst>
            </c:dLbl>
            <c:dLbl>
              <c:idx val="5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4-C90E-47C1-8498-BE871F60DBE6}"/>
                </c:ext>
              </c:extLst>
            </c:dLbl>
            <c:dLbl>
              <c:idx val="5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5-C90E-47C1-8498-BE871F60DBE6}"/>
                </c:ext>
              </c:extLst>
            </c:dLbl>
            <c:dLbl>
              <c:idx val="5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6-C90E-47C1-8498-BE871F60DBE6}"/>
                </c:ext>
              </c:extLst>
            </c:dLbl>
            <c:dLbl>
              <c:idx val="5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7-C90E-47C1-8498-BE871F60DBE6}"/>
                </c:ext>
              </c:extLst>
            </c:dLbl>
            <c:dLbl>
              <c:idx val="5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8-C90E-47C1-8498-BE871F60DBE6}"/>
                </c:ext>
              </c:extLst>
            </c:dLbl>
            <c:dLbl>
              <c:idx val="5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9-C90E-47C1-8498-BE871F60DBE6}"/>
                </c:ext>
              </c:extLst>
            </c:dLbl>
            <c:dLbl>
              <c:idx val="5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A-C90E-47C1-8498-BE871F60DBE6}"/>
                </c:ext>
              </c:extLst>
            </c:dLbl>
            <c:dLbl>
              <c:idx val="6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B-C90E-47C1-8498-BE871F60DBE6}"/>
                </c:ext>
              </c:extLst>
            </c:dLbl>
            <c:dLbl>
              <c:idx val="6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C-C90E-47C1-8498-BE871F60DBE6}"/>
                </c:ext>
              </c:extLst>
            </c:dLbl>
            <c:dLbl>
              <c:idx val="6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D-C90E-47C1-8498-BE871F60DBE6}"/>
                </c:ext>
              </c:extLst>
            </c:dLbl>
            <c:dLbl>
              <c:idx val="6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E-C90E-47C1-8498-BE871F60DBE6}"/>
                </c:ext>
              </c:extLst>
            </c:dLbl>
            <c:dLbl>
              <c:idx val="6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F-C90E-47C1-8498-BE871F60DBE6}"/>
                </c:ext>
              </c:extLst>
            </c:dLbl>
            <c:dLbl>
              <c:idx val="6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0-C90E-47C1-8498-BE871F60DBE6}"/>
                </c:ext>
              </c:extLst>
            </c:dLbl>
            <c:dLbl>
              <c:idx val="6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1-C90E-47C1-8498-BE871F60DBE6}"/>
                </c:ext>
              </c:extLst>
            </c:dLbl>
            <c:dLbl>
              <c:idx val="6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2-C90E-47C1-8498-BE871F60DBE6}"/>
                </c:ext>
              </c:extLst>
            </c:dLbl>
            <c:dLbl>
              <c:idx val="6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3-C90E-47C1-8498-BE871F60DBE6}"/>
                </c:ext>
              </c:extLst>
            </c:dLbl>
            <c:dLbl>
              <c:idx val="6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4-C90E-47C1-8498-BE871F60DBE6}"/>
                </c:ext>
              </c:extLst>
            </c:dLbl>
            <c:dLbl>
              <c:idx val="7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5-C90E-47C1-8498-BE871F60DBE6}"/>
                </c:ext>
              </c:extLst>
            </c:dLbl>
            <c:dLbl>
              <c:idx val="7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6-C90E-47C1-8498-BE871F60DBE6}"/>
                </c:ext>
              </c:extLst>
            </c:dLbl>
            <c:dLbl>
              <c:idx val="7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7-C90E-47C1-8498-BE871F60DBE6}"/>
                </c:ext>
              </c:extLst>
            </c:dLbl>
            <c:dLbl>
              <c:idx val="7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8-C90E-47C1-8498-BE871F60DBE6}"/>
                </c:ext>
              </c:extLst>
            </c:dLbl>
            <c:dLbl>
              <c:idx val="7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9-C90E-47C1-8498-BE871F60DBE6}"/>
                </c:ext>
              </c:extLst>
            </c:dLbl>
            <c:dLbl>
              <c:idx val="7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A-C90E-47C1-8498-BE871F60DBE6}"/>
                </c:ext>
              </c:extLst>
            </c:dLbl>
            <c:dLbl>
              <c:idx val="7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B-C90E-47C1-8498-BE871F60DBE6}"/>
                </c:ext>
              </c:extLst>
            </c:dLbl>
            <c:dLbl>
              <c:idx val="7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C-C90E-47C1-8498-BE871F60DBE6}"/>
                </c:ext>
              </c:extLst>
            </c:dLbl>
            <c:dLbl>
              <c:idx val="7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D-C90E-47C1-8498-BE871F60DBE6}"/>
                </c:ext>
              </c:extLst>
            </c:dLbl>
            <c:dLbl>
              <c:idx val="7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E-C90E-47C1-8498-BE871F60DBE6}"/>
                </c:ext>
              </c:extLst>
            </c:dLbl>
            <c:dLbl>
              <c:idx val="8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F-C90E-47C1-8498-BE871F60DBE6}"/>
                </c:ext>
              </c:extLst>
            </c:dLbl>
            <c:dLbl>
              <c:idx val="8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0-C90E-47C1-8498-BE871F60DBE6}"/>
                </c:ext>
              </c:extLst>
            </c:dLbl>
            <c:dLbl>
              <c:idx val="8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1-C90E-47C1-8498-BE871F60DBE6}"/>
                </c:ext>
              </c:extLst>
            </c:dLbl>
            <c:dLbl>
              <c:idx val="8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2-C90E-47C1-8498-BE871F60DBE6}"/>
                </c:ext>
              </c:extLst>
            </c:dLbl>
            <c:dLbl>
              <c:idx val="8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3-C90E-47C1-8498-BE871F60DBE6}"/>
                </c:ext>
              </c:extLst>
            </c:dLbl>
            <c:dLbl>
              <c:idx val="8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4-C90E-47C1-8498-BE871F60DBE6}"/>
                </c:ext>
              </c:extLst>
            </c:dLbl>
            <c:dLbl>
              <c:idx val="8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5-C90E-47C1-8498-BE871F60DBE6}"/>
                </c:ext>
              </c:extLst>
            </c:dLbl>
            <c:dLbl>
              <c:idx val="8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6-C90E-47C1-8498-BE871F60DBE6}"/>
                </c:ext>
              </c:extLst>
            </c:dLbl>
            <c:dLbl>
              <c:idx val="8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7-C90E-47C1-8498-BE871F60DBE6}"/>
                </c:ext>
              </c:extLst>
            </c:dLbl>
            <c:dLbl>
              <c:idx val="8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8-C90E-47C1-8498-BE871F60DBE6}"/>
                </c:ext>
              </c:extLst>
            </c:dLbl>
            <c:dLbl>
              <c:idx val="9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9-C90E-47C1-8498-BE871F60DBE6}"/>
                </c:ext>
              </c:extLst>
            </c:dLbl>
            <c:dLbl>
              <c:idx val="9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A-C90E-47C1-8498-BE871F60DBE6}"/>
                </c:ext>
              </c:extLst>
            </c:dLbl>
            <c:dLbl>
              <c:idx val="9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B-C90E-47C1-8498-BE871F60DBE6}"/>
                </c:ext>
              </c:extLst>
            </c:dLbl>
            <c:dLbl>
              <c:idx val="9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C-C90E-47C1-8498-BE871F60DBE6}"/>
                </c:ext>
              </c:extLst>
            </c:dLbl>
            <c:dLbl>
              <c:idx val="9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D-C90E-47C1-8498-BE871F60DBE6}"/>
                </c:ext>
              </c:extLst>
            </c:dLbl>
            <c:dLbl>
              <c:idx val="9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E-C90E-47C1-8498-BE871F60DBE6}"/>
                </c:ext>
              </c:extLst>
            </c:dLbl>
            <c:dLbl>
              <c:idx val="9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F-C90E-47C1-8498-BE871F60DBE6}"/>
                </c:ext>
              </c:extLst>
            </c:dLbl>
            <c:dLbl>
              <c:idx val="9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D0-C90E-47C1-8498-BE871F60DBE6}"/>
                </c:ext>
              </c:extLst>
            </c:dLbl>
            <c:dLbl>
              <c:idx val="9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D1-C90E-47C1-8498-BE871F60DBE6}"/>
                </c:ext>
              </c:extLst>
            </c:dLbl>
            <c:dLbl>
              <c:idx val="9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D2-C90E-47C1-8498-BE871F60DBE6}"/>
                </c:ext>
              </c:extLst>
            </c:dLbl>
            <c:dLbl>
              <c:idx val="10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D3-C90E-47C1-8498-BE871F60DBE6}"/>
                </c:ext>
              </c:extLst>
            </c:dLbl>
            <c:dLbl>
              <c:idx val="10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D4-C90E-47C1-8498-BE871F60DBE6}"/>
                </c:ext>
              </c:extLst>
            </c:dLbl>
            <c:dLbl>
              <c:idx val="10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D5-C90E-47C1-8498-BE871F60DBE6}"/>
                </c:ext>
              </c:extLst>
            </c:dLbl>
            <c:dLbl>
              <c:idx val="10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D6-C90E-47C1-8498-BE871F60DBE6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xVal>
            <c:numRef>
              <c:f>'Preliminary Tool'!$B$3:$B$106</c:f>
              <c:numCache>
                <c:formatCode>General</c:formatCode>
                <c:ptCount val="104"/>
              </c:numCache>
            </c:numRef>
          </c:xVal>
          <c:yVal>
            <c:numRef>
              <c:f>'Preliminary Tool'!$C$3:$C$106</c:f>
              <c:numCache>
                <c:formatCode>General</c:formatCode>
                <c:ptCount val="104"/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'Preliminary Tool'!$A$3:$A$106</c15:f>
                <c15:dlblRangeCache>
                  <c:ptCount val="104"/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  <c:pt idx="60">
                    <c:v>61</c:v>
                  </c:pt>
                  <c:pt idx="61">
                    <c:v>62</c:v>
                  </c:pt>
                  <c:pt idx="62">
                    <c:v>63</c:v>
                  </c:pt>
                  <c:pt idx="63">
                    <c:v>64</c:v>
                  </c:pt>
                  <c:pt idx="64">
                    <c:v>65</c:v>
                  </c:pt>
                  <c:pt idx="65">
                    <c:v>66</c:v>
                  </c:pt>
                  <c:pt idx="66">
                    <c:v>67</c:v>
                  </c:pt>
                  <c:pt idx="67">
                    <c:v>68</c:v>
                  </c:pt>
                  <c:pt idx="68">
                    <c:v>69</c:v>
                  </c:pt>
                  <c:pt idx="69">
                    <c:v>70</c:v>
                  </c:pt>
                  <c:pt idx="70">
                    <c:v>71</c:v>
                  </c:pt>
                  <c:pt idx="71">
                    <c:v>72</c:v>
                  </c:pt>
                  <c:pt idx="72">
                    <c:v>73</c:v>
                  </c:pt>
                  <c:pt idx="73">
                    <c:v>74</c:v>
                  </c:pt>
                  <c:pt idx="74">
                    <c:v>75</c:v>
                  </c:pt>
                  <c:pt idx="75">
                    <c:v>76</c:v>
                  </c:pt>
                  <c:pt idx="76">
                    <c:v>77</c:v>
                  </c:pt>
                  <c:pt idx="77">
                    <c:v>78</c:v>
                  </c:pt>
                  <c:pt idx="78">
                    <c:v>79</c:v>
                  </c:pt>
                  <c:pt idx="79">
                    <c:v>80</c:v>
                  </c:pt>
                  <c:pt idx="80">
                    <c:v>81</c:v>
                  </c:pt>
                  <c:pt idx="81">
                    <c:v>82</c:v>
                  </c:pt>
                  <c:pt idx="82">
                    <c:v>83</c:v>
                  </c:pt>
                  <c:pt idx="83">
                    <c:v>84</c:v>
                  </c:pt>
                  <c:pt idx="84">
                    <c:v>85</c:v>
                  </c:pt>
                  <c:pt idx="85">
                    <c:v>86</c:v>
                  </c:pt>
                  <c:pt idx="86">
                    <c:v>87</c:v>
                  </c:pt>
                  <c:pt idx="87">
                    <c:v>88</c:v>
                  </c:pt>
                  <c:pt idx="88">
                    <c:v>89</c:v>
                  </c:pt>
                  <c:pt idx="89">
                    <c:v>90</c:v>
                  </c:pt>
                  <c:pt idx="90">
                    <c:v>91</c:v>
                  </c:pt>
                  <c:pt idx="91">
                    <c:v>92</c:v>
                  </c:pt>
                  <c:pt idx="92">
                    <c:v>93</c:v>
                  </c:pt>
                  <c:pt idx="93">
                    <c:v>94</c:v>
                  </c:pt>
                  <c:pt idx="94">
                    <c:v>95</c:v>
                  </c:pt>
                  <c:pt idx="95">
                    <c:v>96</c:v>
                  </c:pt>
                  <c:pt idx="96">
                    <c:v>97</c:v>
                  </c:pt>
                  <c:pt idx="97">
                    <c:v>98</c:v>
                  </c:pt>
                  <c:pt idx="98">
                    <c:v>99</c:v>
                  </c:pt>
                  <c:pt idx="99">
                    <c:v>100</c:v>
                  </c:pt>
                  <c:pt idx="100">
                    <c:v>101</c:v>
                  </c:pt>
                  <c:pt idx="101">
                    <c:v>102</c:v>
                  </c:pt>
                  <c:pt idx="102">
                    <c:v>103</c:v>
                  </c:pt>
                  <c:pt idx="103">
                    <c:v>104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E-C90E-47C1-8498-BE871F60DB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4996088"/>
        <c:axId val="1173128648"/>
      </c:scatterChart>
      <c:valAx>
        <c:axId val="344996088"/>
        <c:scaling>
          <c:orientation val="minMax"/>
          <c:max val="2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1600"/>
                  <a:t>Relative height difference (m) </a:t>
                </a:r>
              </a:p>
            </c:rich>
          </c:tx>
          <c:layout>
            <c:manualLayout>
              <c:xMode val="edge"/>
              <c:yMode val="edge"/>
              <c:x val="0.38167136750822878"/>
              <c:y val="0.9555166387859959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3128648"/>
        <c:crosses val="autoZero"/>
        <c:crossBetween val="midCat"/>
        <c:majorUnit val="10"/>
      </c:valAx>
      <c:valAx>
        <c:axId val="1173128648"/>
        <c:scaling>
          <c:orientation val="minMax"/>
          <c:max val="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1600"/>
                  <a:t>Distance from viewpoint (m) </a:t>
                </a:r>
              </a:p>
            </c:rich>
          </c:tx>
          <c:layout>
            <c:manualLayout>
              <c:xMode val="edge"/>
              <c:yMode val="edge"/>
              <c:x val="2.1731563433686412E-2"/>
              <c:y val="0.3437619286370557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4996088"/>
        <c:crosses val="autoZero"/>
        <c:crossBetween val="midCat"/>
        <c:majorUnit val="25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73967</xdr:colOff>
      <xdr:row>2</xdr:row>
      <xdr:rowOff>623</xdr:rowOff>
    </xdr:from>
    <xdr:to>
      <xdr:col>36</xdr:col>
      <xdr:colOff>520700</xdr:colOff>
      <xdr:row>66</xdr:row>
      <xdr:rowOff>6350</xdr:rowOff>
    </xdr:to>
    <xdr:graphicFrame macro="">
      <xdr:nvGraphicFramePr>
        <xdr:cNvPr id="13" name="Chart 3">
          <a:extLst>
            <a:ext uri="{FF2B5EF4-FFF2-40B4-BE49-F238E27FC236}">
              <a16:creationId xmlns:a16="http://schemas.microsoft.com/office/drawing/2014/main" id="{75D6EA4E-1234-4B8F-9221-3997F48AB4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86936</xdr:colOff>
      <xdr:row>6</xdr:row>
      <xdr:rowOff>66129</xdr:rowOff>
    </xdr:from>
    <xdr:to>
      <xdr:col>27</xdr:col>
      <xdr:colOff>35648</xdr:colOff>
      <xdr:row>56</xdr:row>
      <xdr:rowOff>85828</xdr:rowOff>
    </xdr:to>
    <xdr:sp macro="" textlink="">
      <xdr:nvSpPr>
        <xdr:cNvPr id="3" name="Freeform: Shape 2">
          <a:extLst>
            <a:ext uri="{FF2B5EF4-FFF2-40B4-BE49-F238E27FC236}">
              <a16:creationId xmlns:a16="http://schemas.microsoft.com/office/drawing/2014/main" id="{69E0D6BB-52E4-441D-B55D-7B96C90ED88A}"/>
            </a:ext>
          </a:extLst>
        </xdr:cNvPr>
        <xdr:cNvSpPr/>
      </xdr:nvSpPr>
      <xdr:spPr>
        <a:xfrm>
          <a:off x="7821236" y="1180554"/>
          <a:ext cx="9549912" cy="9087499"/>
        </a:xfrm>
        <a:custGeom>
          <a:avLst/>
          <a:gdLst>
            <a:gd name="connsiteX0" fmla="*/ 0 w 9620250"/>
            <a:gd name="connsiteY0" fmla="*/ 8912679 h 8912679"/>
            <a:gd name="connsiteX1" fmla="*/ 27214 w 9620250"/>
            <a:gd name="connsiteY1" fmla="*/ 7034893 h 8912679"/>
            <a:gd name="connsiteX2" fmla="*/ 2639786 w 9620250"/>
            <a:gd name="connsiteY2" fmla="*/ 13607 h 8912679"/>
            <a:gd name="connsiteX3" fmla="*/ 9620250 w 9620250"/>
            <a:gd name="connsiteY3" fmla="*/ 0 h 8912679"/>
            <a:gd name="connsiteX4" fmla="*/ 0 w 9620250"/>
            <a:gd name="connsiteY4" fmla="*/ 8912679 h 8912679"/>
            <a:gd name="connsiteX0" fmla="*/ 0 w 9589883"/>
            <a:gd name="connsiteY0" fmla="*/ 8899072 h 8899072"/>
            <a:gd name="connsiteX1" fmla="*/ 27214 w 9589883"/>
            <a:gd name="connsiteY1" fmla="*/ 7021286 h 8899072"/>
            <a:gd name="connsiteX2" fmla="*/ 2639786 w 9589883"/>
            <a:gd name="connsiteY2" fmla="*/ 0 h 8899072"/>
            <a:gd name="connsiteX3" fmla="*/ 9589883 w 9589883"/>
            <a:gd name="connsiteY3" fmla="*/ 20160 h 8899072"/>
            <a:gd name="connsiteX4" fmla="*/ 0 w 9589883"/>
            <a:gd name="connsiteY4" fmla="*/ 8899072 h 8899072"/>
            <a:gd name="connsiteX0" fmla="*/ 0 w 9594222"/>
            <a:gd name="connsiteY0" fmla="*/ 8899072 h 8899072"/>
            <a:gd name="connsiteX1" fmla="*/ 27214 w 9594222"/>
            <a:gd name="connsiteY1" fmla="*/ 7021286 h 8899072"/>
            <a:gd name="connsiteX2" fmla="*/ 2639786 w 9594222"/>
            <a:gd name="connsiteY2" fmla="*/ 0 h 8899072"/>
            <a:gd name="connsiteX3" fmla="*/ 9594222 w 9594222"/>
            <a:gd name="connsiteY3" fmla="*/ 7501 h 8899072"/>
            <a:gd name="connsiteX4" fmla="*/ 0 w 9594222"/>
            <a:gd name="connsiteY4" fmla="*/ 8899072 h 8899072"/>
            <a:gd name="connsiteX0" fmla="*/ 0 w 9594222"/>
            <a:gd name="connsiteY0" fmla="*/ 8891571 h 8891571"/>
            <a:gd name="connsiteX1" fmla="*/ 27214 w 9594222"/>
            <a:gd name="connsiteY1" fmla="*/ 7013785 h 8891571"/>
            <a:gd name="connsiteX2" fmla="*/ 2713511 w 9594222"/>
            <a:gd name="connsiteY2" fmla="*/ 17825 h 8891571"/>
            <a:gd name="connsiteX3" fmla="*/ 9594222 w 9594222"/>
            <a:gd name="connsiteY3" fmla="*/ 0 h 8891571"/>
            <a:gd name="connsiteX4" fmla="*/ 0 w 9594222"/>
            <a:gd name="connsiteY4" fmla="*/ 8891571 h 8891571"/>
            <a:gd name="connsiteX0" fmla="*/ 0 w 9594222"/>
            <a:gd name="connsiteY0" fmla="*/ 8891571 h 8891571"/>
            <a:gd name="connsiteX1" fmla="*/ 27214 w 9594222"/>
            <a:gd name="connsiteY1" fmla="*/ 7013785 h 8891571"/>
            <a:gd name="connsiteX2" fmla="*/ 2652817 w 9594222"/>
            <a:gd name="connsiteY2" fmla="*/ 5163 h 8891571"/>
            <a:gd name="connsiteX3" fmla="*/ 9594222 w 9594222"/>
            <a:gd name="connsiteY3" fmla="*/ 0 h 8891571"/>
            <a:gd name="connsiteX4" fmla="*/ 0 w 9594222"/>
            <a:gd name="connsiteY4" fmla="*/ 8891571 h 8891571"/>
            <a:gd name="connsiteX0" fmla="*/ 0 w 9594222"/>
            <a:gd name="connsiteY0" fmla="*/ 8894856 h 8894856"/>
            <a:gd name="connsiteX1" fmla="*/ 27214 w 9594222"/>
            <a:gd name="connsiteY1" fmla="*/ 7017070 h 8894856"/>
            <a:gd name="connsiteX2" fmla="*/ 2665826 w 9594222"/>
            <a:gd name="connsiteY2" fmla="*/ 0 h 8894856"/>
            <a:gd name="connsiteX3" fmla="*/ 9594222 w 9594222"/>
            <a:gd name="connsiteY3" fmla="*/ 3285 h 8894856"/>
            <a:gd name="connsiteX4" fmla="*/ 0 w 9594222"/>
            <a:gd name="connsiteY4" fmla="*/ 8894856 h 8894856"/>
            <a:gd name="connsiteX0" fmla="*/ 0 w 9594222"/>
            <a:gd name="connsiteY0" fmla="*/ 8899080 h 8899080"/>
            <a:gd name="connsiteX1" fmla="*/ 27214 w 9594222"/>
            <a:gd name="connsiteY1" fmla="*/ 7021294 h 8899080"/>
            <a:gd name="connsiteX2" fmla="*/ 2652820 w 9594222"/>
            <a:gd name="connsiteY2" fmla="*/ 0 h 8899080"/>
            <a:gd name="connsiteX3" fmla="*/ 9594222 w 9594222"/>
            <a:gd name="connsiteY3" fmla="*/ 7509 h 8899080"/>
            <a:gd name="connsiteX4" fmla="*/ 0 w 9594222"/>
            <a:gd name="connsiteY4" fmla="*/ 8899080 h 8899080"/>
            <a:gd name="connsiteX0" fmla="*/ 0 w 9576875"/>
            <a:gd name="connsiteY0" fmla="*/ 8920214 h 8920214"/>
            <a:gd name="connsiteX1" fmla="*/ 9867 w 9576875"/>
            <a:gd name="connsiteY1" fmla="*/ 7021294 h 8920214"/>
            <a:gd name="connsiteX2" fmla="*/ 2635473 w 9576875"/>
            <a:gd name="connsiteY2" fmla="*/ 0 h 8920214"/>
            <a:gd name="connsiteX3" fmla="*/ 9576875 w 9576875"/>
            <a:gd name="connsiteY3" fmla="*/ 7509 h 8920214"/>
            <a:gd name="connsiteX4" fmla="*/ 0 w 9576875"/>
            <a:gd name="connsiteY4" fmla="*/ 8920214 h 8920214"/>
            <a:gd name="connsiteX0" fmla="*/ 0 w 9576875"/>
            <a:gd name="connsiteY0" fmla="*/ 8920214 h 8920214"/>
            <a:gd name="connsiteX1" fmla="*/ 14203 w 9576875"/>
            <a:gd name="connsiteY1" fmla="*/ 7042428 h 8920214"/>
            <a:gd name="connsiteX2" fmla="*/ 2635473 w 9576875"/>
            <a:gd name="connsiteY2" fmla="*/ 0 h 8920214"/>
            <a:gd name="connsiteX3" fmla="*/ 9576875 w 9576875"/>
            <a:gd name="connsiteY3" fmla="*/ 7509 h 8920214"/>
            <a:gd name="connsiteX4" fmla="*/ 0 w 9576875"/>
            <a:gd name="connsiteY4" fmla="*/ 8920214 h 8920214"/>
            <a:gd name="connsiteX0" fmla="*/ 0 w 9576875"/>
            <a:gd name="connsiteY0" fmla="*/ 8920214 h 8920214"/>
            <a:gd name="connsiteX1" fmla="*/ 3960 w 9576875"/>
            <a:gd name="connsiteY1" fmla="*/ 7069209 h 8920214"/>
            <a:gd name="connsiteX2" fmla="*/ 2635473 w 9576875"/>
            <a:gd name="connsiteY2" fmla="*/ 0 h 8920214"/>
            <a:gd name="connsiteX3" fmla="*/ 9576875 w 9576875"/>
            <a:gd name="connsiteY3" fmla="*/ 7509 h 8920214"/>
            <a:gd name="connsiteX4" fmla="*/ 0 w 9576875"/>
            <a:gd name="connsiteY4" fmla="*/ 8920214 h 8920214"/>
            <a:gd name="connsiteX0" fmla="*/ 0 w 9576875"/>
            <a:gd name="connsiteY0" fmla="*/ 8920214 h 8920214"/>
            <a:gd name="connsiteX1" fmla="*/ 17612 w 9576875"/>
            <a:gd name="connsiteY1" fmla="*/ 7062514 h 8920214"/>
            <a:gd name="connsiteX2" fmla="*/ 2635473 w 9576875"/>
            <a:gd name="connsiteY2" fmla="*/ 0 h 8920214"/>
            <a:gd name="connsiteX3" fmla="*/ 9576875 w 9576875"/>
            <a:gd name="connsiteY3" fmla="*/ 7509 h 8920214"/>
            <a:gd name="connsiteX4" fmla="*/ 0 w 9576875"/>
            <a:gd name="connsiteY4" fmla="*/ 8920214 h 8920214"/>
            <a:gd name="connsiteX0" fmla="*/ 0 w 9576875"/>
            <a:gd name="connsiteY0" fmla="*/ 8920214 h 8920214"/>
            <a:gd name="connsiteX1" fmla="*/ 7369 w 9576875"/>
            <a:gd name="connsiteY1" fmla="*/ 7062514 h 8920214"/>
            <a:gd name="connsiteX2" fmla="*/ 2635473 w 9576875"/>
            <a:gd name="connsiteY2" fmla="*/ 0 h 8920214"/>
            <a:gd name="connsiteX3" fmla="*/ 9576875 w 9576875"/>
            <a:gd name="connsiteY3" fmla="*/ 7509 h 8920214"/>
            <a:gd name="connsiteX4" fmla="*/ 0 w 9576875"/>
            <a:gd name="connsiteY4" fmla="*/ 8920214 h 8920214"/>
            <a:gd name="connsiteX0" fmla="*/ 3355 w 9569992"/>
            <a:gd name="connsiteY0" fmla="*/ 8903476 h 8903476"/>
            <a:gd name="connsiteX1" fmla="*/ 486 w 9569992"/>
            <a:gd name="connsiteY1" fmla="*/ 7062514 h 8903476"/>
            <a:gd name="connsiteX2" fmla="*/ 2628590 w 9569992"/>
            <a:gd name="connsiteY2" fmla="*/ 0 h 8903476"/>
            <a:gd name="connsiteX3" fmla="*/ 9569992 w 9569992"/>
            <a:gd name="connsiteY3" fmla="*/ 7509 h 8903476"/>
            <a:gd name="connsiteX4" fmla="*/ 3355 w 9569992"/>
            <a:gd name="connsiteY4" fmla="*/ 8903476 h 8903476"/>
            <a:gd name="connsiteX0" fmla="*/ 0 w 9580297"/>
            <a:gd name="connsiteY0" fmla="*/ 8903476 h 8903476"/>
            <a:gd name="connsiteX1" fmla="*/ 10791 w 9580297"/>
            <a:gd name="connsiteY1" fmla="*/ 7062514 h 8903476"/>
            <a:gd name="connsiteX2" fmla="*/ 2638895 w 9580297"/>
            <a:gd name="connsiteY2" fmla="*/ 0 h 8903476"/>
            <a:gd name="connsiteX3" fmla="*/ 9580297 w 9580297"/>
            <a:gd name="connsiteY3" fmla="*/ 7509 h 8903476"/>
            <a:gd name="connsiteX4" fmla="*/ 0 w 9580297"/>
            <a:gd name="connsiteY4" fmla="*/ 8903476 h 8903476"/>
            <a:gd name="connsiteX0" fmla="*/ 230 w 9570285"/>
            <a:gd name="connsiteY0" fmla="*/ 8910172 h 8910172"/>
            <a:gd name="connsiteX1" fmla="*/ 779 w 9570285"/>
            <a:gd name="connsiteY1" fmla="*/ 7062514 h 8910172"/>
            <a:gd name="connsiteX2" fmla="*/ 2628883 w 9570285"/>
            <a:gd name="connsiteY2" fmla="*/ 0 h 8910172"/>
            <a:gd name="connsiteX3" fmla="*/ 9570285 w 9570285"/>
            <a:gd name="connsiteY3" fmla="*/ 7509 h 8910172"/>
            <a:gd name="connsiteX4" fmla="*/ 230 w 9570285"/>
            <a:gd name="connsiteY4" fmla="*/ 8910172 h 8910172"/>
            <a:gd name="connsiteX0" fmla="*/ 230 w 9594971"/>
            <a:gd name="connsiteY0" fmla="*/ 8914700 h 8914700"/>
            <a:gd name="connsiteX1" fmla="*/ 779 w 9594971"/>
            <a:gd name="connsiteY1" fmla="*/ 7067042 h 8914700"/>
            <a:gd name="connsiteX2" fmla="*/ 2628883 w 9594971"/>
            <a:gd name="connsiteY2" fmla="*/ 4528 h 8914700"/>
            <a:gd name="connsiteX3" fmla="*/ 9594971 w 9594971"/>
            <a:gd name="connsiteY3" fmla="*/ 0 h 8914700"/>
            <a:gd name="connsiteX4" fmla="*/ 230 w 9594971"/>
            <a:gd name="connsiteY4" fmla="*/ 8914700 h 8914700"/>
            <a:gd name="connsiteX0" fmla="*/ 230 w 9585707"/>
            <a:gd name="connsiteY0" fmla="*/ 8917710 h 8917710"/>
            <a:gd name="connsiteX1" fmla="*/ 779 w 9585707"/>
            <a:gd name="connsiteY1" fmla="*/ 7070052 h 8917710"/>
            <a:gd name="connsiteX2" fmla="*/ 2628883 w 9585707"/>
            <a:gd name="connsiteY2" fmla="*/ 7538 h 8917710"/>
            <a:gd name="connsiteX3" fmla="*/ 9585707 w 9585707"/>
            <a:gd name="connsiteY3" fmla="*/ 0 h 8917710"/>
            <a:gd name="connsiteX4" fmla="*/ 230 w 9585707"/>
            <a:gd name="connsiteY4" fmla="*/ 8917710 h 891771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585707" h="8917710">
              <a:moveTo>
                <a:pt x="230" y="8917710"/>
              </a:moveTo>
              <a:cubicBezTo>
                <a:pt x="2686" y="8298477"/>
                <a:pt x="-1677" y="7689285"/>
                <a:pt x="779" y="7070052"/>
              </a:cubicBezTo>
              <a:lnTo>
                <a:pt x="2628883" y="7538"/>
              </a:lnTo>
              <a:lnTo>
                <a:pt x="9585707" y="0"/>
              </a:lnTo>
              <a:lnTo>
                <a:pt x="230" y="8917710"/>
              </a:lnTo>
              <a:close/>
            </a:path>
          </a:pathLst>
        </a:custGeom>
        <a:solidFill>
          <a:schemeClr val="accent1">
            <a:lumMod val="20000"/>
            <a:lumOff val="80000"/>
            <a:alpha val="2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11</xdr:col>
      <xdr:colOff>78199</xdr:colOff>
      <xdr:row>6</xdr:row>
      <xdr:rowOff>67687</xdr:rowOff>
    </xdr:from>
    <xdr:to>
      <xdr:col>32</xdr:col>
      <xdr:colOff>590781</xdr:colOff>
      <xdr:row>59</xdr:row>
      <xdr:rowOff>1428</xdr:rowOff>
    </xdr:to>
    <xdr:sp macro="" textlink="">
      <xdr:nvSpPr>
        <xdr:cNvPr id="8" name="Freeform: Shape 7">
          <a:extLst>
            <a:ext uri="{FF2B5EF4-FFF2-40B4-BE49-F238E27FC236}">
              <a16:creationId xmlns:a16="http://schemas.microsoft.com/office/drawing/2014/main" id="{88B75101-2A3F-42AD-9317-99C579F042BF}"/>
            </a:ext>
          </a:extLst>
        </xdr:cNvPr>
        <xdr:cNvSpPr/>
      </xdr:nvSpPr>
      <xdr:spPr>
        <a:xfrm>
          <a:off x="7812499" y="1182112"/>
          <a:ext cx="13114157" cy="9544466"/>
        </a:xfrm>
        <a:custGeom>
          <a:avLst/>
          <a:gdLst>
            <a:gd name="connsiteX0" fmla="*/ 0 w 13057909"/>
            <a:gd name="connsiteY0" fmla="*/ 9568296 h 9568296"/>
            <a:gd name="connsiteX1" fmla="*/ 8659 w 13057909"/>
            <a:gd name="connsiteY1" fmla="*/ 9195955 h 9568296"/>
            <a:gd name="connsiteX2" fmla="*/ 9559636 w 13057909"/>
            <a:gd name="connsiteY2" fmla="*/ 8659 h 9568296"/>
            <a:gd name="connsiteX3" fmla="*/ 13049250 w 13057909"/>
            <a:gd name="connsiteY3" fmla="*/ 0 h 9568296"/>
            <a:gd name="connsiteX4" fmla="*/ 13057909 w 13057909"/>
            <a:gd name="connsiteY4" fmla="*/ 1870364 h 9568296"/>
            <a:gd name="connsiteX5" fmla="*/ 0 w 13057909"/>
            <a:gd name="connsiteY5" fmla="*/ 9568296 h 9568296"/>
            <a:gd name="connsiteX0" fmla="*/ 0 w 13057909"/>
            <a:gd name="connsiteY0" fmla="*/ 9568296 h 9568296"/>
            <a:gd name="connsiteX1" fmla="*/ 8659 w 13057909"/>
            <a:gd name="connsiteY1" fmla="*/ 9195955 h 9568296"/>
            <a:gd name="connsiteX2" fmla="*/ 9550452 w 13057909"/>
            <a:gd name="connsiteY2" fmla="*/ 14825 h 9568296"/>
            <a:gd name="connsiteX3" fmla="*/ 13049250 w 13057909"/>
            <a:gd name="connsiteY3" fmla="*/ 0 h 9568296"/>
            <a:gd name="connsiteX4" fmla="*/ 13057909 w 13057909"/>
            <a:gd name="connsiteY4" fmla="*/ 1870364 h 9568296"/>
            <a:gd name="connsiteX5" fmla="*/ 0 w 13057909"/>
            <a:gd name="connsiteY5" fmla="*/ 9568296 h 9568296"/>
            <a:gd name="connsiteX0" fmla="*/ 0 w 13057909"/>
            <a:gd name="connsiteY0" fmla="*/ 9559039 h 9559039"/>
            <a:gd name="connsiteX1" fmla="*/ 8659 w 13057909"/>
            <a:gd name="connsiteY1" fmla="*/ 9186698 h 9559039"/>
            <a:gd name="connsiteX2" fmla="*/ 9550452 w 13057909"/>
            <a:gd name="connsiteY2" fmla="*/ 5568 h 9559039"/>
            <a:gd name="connsiteX3" fmla="*/ 13046188 w 13057909"/>
            <a:gd name="connsiteY3" fmla="*/ 0 h 9559039"/>
            <a:gd name="connsiteX4" fmla="*/ 13057909 w 13057909"/>
            <a:gd name="connsiteY4" fmla="*/ 1861107 h 9559039"/>
            <a:gd name="connsiteX5" fmla="*/ 0 w 13057909"/>
            <a:gd name="connsiteY5" fmla="*/ 9559039 h 9559039"/>
            <a:gd name="connsiteX0" fmla="*/ 0 w 13057909"/>
            <a:gd name="connsiteY0" fmla="*/ 9553471 h 9553471"/>
            <a:gd name="connsiteX1" fmla="*/ 8659 w 13057909"/>
            <a:gd name="connsiteY1" fmla="*/ 9181130 h 9553471"/>
            <a:gd name="connsiteX2" fmla="*/ 9550452 w 13057909"/>
            <a:gd name="connsiteY2" fmla="*/ 0 h 9553471"/>
            <a:gd name="connsiteX3" fmla="*/ 13043126 w 13057909"/>
            <a:gd name="connsiteY3" fmla="*/ 6774 h 9553471"/>
            <a:gd name="connsiteX4" fmla="*/ 13057909 w 13057909"/>
            <a:gd name="connsiteY4" fmla="*/ 1855539 h 9553471"/>
            <a:gd name="connsiteX5" fmla="*/ 0 w 13057909"/>
            <a:gd name="connsiteY5" fmla="*/ 9553471 h 9553471"/>
            <a:gd name="connsiteX0" fmla="*/ 0 w 13043902"/>
            <a:gd name="connsiteY0" fmla="*/ 9553471 h 9553471"/>
            <a:gd name="connsiteX1" fmla="*/ 8659 w 13043902"/>
            <a:gd name="connsiteY1" fmla="*/ 9181130 h 9553471"/>
            <a:gd name="connsiteX2" fmla="*/ 9550452 w 13043902"/>
            <a:gd name="connsiteY2" fmla="*/ 0 h 9553471"/>
            <a:gd name="connsiteX3" fmla="*/ 13043126 w 13043902"/>
            <a:gd name="connsiteY3" fmla="*/ 6774 h 9553471"/>
            <a:gd name="connsiteX4" fmla="*/ 13042601 w 13043902"/>
            <a:gd name="connsiteY4" fmla="*/ 1855539 h 9553471"/>
            <a:gd name="connsiteX5" fmla="*/ 0 w 13043902"/>
            <a:gd name="connsiteY5" fmla="*/ 9553471 h 9553471"/>
            <a:gd name="connsiteX0" fmla="*/ 0 w 13043902"/>
            <a:gd name="connsiteY0" fmla="*/ 9553471 h 9553471"/>
            <a:gd name="connsiteX1" fmla="*/ 8659 w 13043902"/>
            <a:gd name="connsiteY1" fmla="*/ 9181130 h 9553471"/>
            <a:gd name="connsiteX2" fmla="*/ 9550452 w 13043902"/>
            <a:gd name="connsiteY2" fmla="*/ 0 h 9553471"/>
            <a:gd name="connsiteX3" fmla="*/ 13043126 w 13043902"/>
            <a:gd name="connsiteY3" fmla="*/ 6774 h 9553471"/>
            <a:gd name="connsiteX4" fmla="*/ 13042601 w 13043902"/>
            <a:gd name="connsiteY4" fmla="*/ 1843197 h 9553471"/>
            <a:gd name="connsiteX5" fmla="*/ 0 w 13043902"/>
            <a:gd name="connsiteY5" fmla="*/ 9553471 h 9553471"/>
            <a:gd name="connsiteX0" fmla="*/ 0 w 13049994"/>
            <a:gd name="connsiteY0" fmla="*/ 9553471 h 9553471"/>
            <a:gd name="connsiteX1" fmla="*/ 8659 w 13049994"/>
            <a:gd name="connsiteY1" fmla="*/ 9181130 h 9553471"/>
            <a:gd name="connsiteX2" fmla="*/ 9550452 w 13049994"/>
            <a:gd name="connsiteY2" fmla="*/ 0 h 9553471"/>
            <a:gd name="connsiteX3" fmla="*/ 13043126 w 13049994"/>
            <a:gd name="connsiteY3" fmla="*/ 6774 h 9553471"/>
            <a:gd name="connsiteX4" fmla="*/ 13049994 w 13049994"/>
            <a:gd name="connsiteY4" fmla="*/ 1848183 h 9553471"/>
            <a:gd name="connsiteX5" fmla="*/ 0 w 13049994"/>
            <a:gd name="connsiteY5" fmla="*/ 9553471 h 9553471"/>
            <a:gd name="connsiteX0" fmla="*/ 0 w 13043903"/>
            <a:gd name="connsiteY0" fmla="*/ 9553471 h 9553471"/>
            <a:gd name="connsiteX1" fmla="*/ 8659 w 13043903"/>
            <a:gd name="connsiteY1" fmla="*/ 9181130 h 9553471"/>
            <a:gd name="connsiteX2" fmla="*/ 9550452 w 13043903"/>
            <a:gd name="connsiteY2" fmla="*/ 0 h 9553471"/>
            <a:gd name="connsiteX3" fmla="*/ 13043126 w 13043903"/>
            <a:gd name="connsiteY3" fmla="*/ 6774 h 9553471"/>
            <a:gd name="connsiteX4" fmla="*/ 13042604 w 13043903"/>
            <a:gd name="connsiteY4" fmla="*/ 1848183 h 9553471"/>
            <a:gd name="connsiteX5" fmla="*/ 0 w 13043903"/>
            <a:gd name="connsiteY5" fmla="*/ 9553471 h 9553471"/>
            <a:gd name="connsiteX0" fmla="*/ 0 w 13042604"/>
            <a:gd name="connsiteY0" fmla="*/ 9556671 h 9556671"/>
            <a:gd name="connsiteX1" fmla="*/ 8659 w 13042604"/>
            <a:gd name="connsiteY1" fmla="*/ 9184330 h 9556671"/>
            <a:gd name="connsiteX2" fmla="*/ 9550452 w 13042604"/>
            <a:gd name="connsiteY2" fmla="*/ 3200 h 9556671"/>
            <a:gd name="connsiteX3" fmla="*/ 13038199 w 13042604"/>
            <a:gd name="connsiteY3" fmla="*/ 0 h 9556671"/>
            <a:gd name="connsiteX4" fmla="*/ 13042604 w 13042604"/>
            <a:gd name="connsiteY4" fmla="*/ 1851383 h 9556671"/>
            <a:gd name="connsiteX5" fmla="*/ 0 w 13042604"/>
            <a:gd name="connsiteY5" fmla="*/ 9556671 h 9556671"/>
            <a:gd name="connsiteX0" fmla="*/ 0 w 13042604"/>
            <a:gd name="connsiteY0" fmla="*/ 9558461 h 9558461"/>
            <a:gd name="connsiteX1" fmla="*/ 8659 w 13042604"/>
            <a:gd name="connsiteY1" fmla="*/ 9186120 h 9558461"/>
            <a:gd name="connsiteX2" fmla="*/ 9535672 w 13042604"/>
            <a:gd name="connsiteY2" fmla="*/ 0 h 9558461"/>
            <a:gd name="connsiteX3" fmla="*/ 13038199 w 13042604"/>
            <a:gd name="connsiteY3" fmla="*/ 1790 h 9558461"/>
            <a:gd name="connsiteX4" fmla="*/ 13042604 w 13042604"/>
            <a:gd name="connsiteY4" fmla="*/ 1853173 h 9558461"/>
            <a:gd name="connsiteX5" fmla="*/ 0 w 13042604"/>
            <a:gd name="connsiteY5" fmla="*/ 9558461 h 9558461"/>
            <a:gd name="connsiteX0" fmla="*/ 6646 w 13033945"/>
            <a:gd name="connsiteY0" fmla="*/ 9583162 h 9583162"/>
            <a:gd name="connsiteX1" fmla="*/ 0 w 13033945"/>
            <a:gd name="connsiteY1" fmla="*/ 9186120 h 9583162"/>
            <a:gd name="connsiteX2" fmla="*/ 9527013 w 13033945"/>
            <a:gd name="connsiteY2" fmla="*/ 0 h 9583162"/>
            <a:gd name="connsiteX3" fmla="*/ 13029540 w 13033945"/>
            <a:gd name="connsiteY3" fmla="*/ 1790 h 9583162"/>
            <a:gd name="connsiteX4" fmla="*/ 13033945 w 13033945"/>
            <a:gd name="connsiteY4" fmla="*/ 1853173 h 9583162"/>
            <a:gd name="connsiteX5" fmla="*/ 6646 w 13033945"/>
            <a:gd name="connsiteY5" fmla="*/ 9583162 h 9583162"/>
            <a:gd name="connsiteX0" fmla="*/ 0 w 13027299"/>
            <a:gd name="connsiteY0" fmla="*/ 9583162 h 9583162"/>
            <a:gd name="connsiteX1" fmla="*/ 5597 w 13027299"/>
            <a:gd name="connsiteY1" fmla="*/ 9179947 h 9583162"/>
            <a:gd name="connsiteX2" fmla="*/ 9520367 w 13027299"/>
            <a:gd name="connsiteY2" fmla="*/ 0 h 9583162"/>
            <a:gd name="connsiteX3" fmla="*/ 13022894 w 13027299"/>
            <a:gd name="connsiteY3" fmla="*/ 1790 h 9583162"/>
            <a:gd name="connsiteX4" fmla="*/ 13027299 w 13027299"/>
            <a:gd name="connsiteY4" fmla="*/ 1853173 h 9583162"/>
            <a:gd name="connsiteX5" fmla="*/ 0 w 13027299"/>
            <a:gd name="connsiteY5" fmla="*/ 9583162 h 9583162"/>
            <a:gd name="connsiteX0" fmla="*/ 0 w 13024239"/>
            <a:gd name="connsiteY0" fmla="*/ 9573902 h 9573902"/>
            <a:gd name="connsiteX1" fmla="*/ 2537 w 13024239"/>
            <a:gd name="connsiteY1" fmla="*/ 9179947 h 9573902"/>
            <a:gd name="connsiteX2" fmla="*/ 9517307 w 13024239"/>
            <a:gd name="connsiteY2" fmla="*/ 0 h 9573902"/>
            <a:gd name="connsiteX3" fmla="*/ 13019834 w 13024239"/>
            <a:gd name="connsiteY3" fmla="*/ 1790 h 9573902"/>
            <a:gd name="connsiteX4" fmla="*/ 13024239 w 13024239"/>
            <a:gd name="connsiteY4" fmla="*/ 1853173 h 9573902"/>
            <a:gd name="connsiteX5" fmla="*/ 0 w 13024239"/>
            <a:gd name="connsiteY5" fmla="*/ 9573902 h 9573902"/>
            <a:gd name="connsiteX0" fmla="*/ 3891 w 13022010"/>
            <a:gd name="connsiteY0" fmla="*/ 9576988 h 9576988"/>
            <a:gd name="connsiteX1" fmla="*/ 308 w 13022010"/>
            <a:gd name="connsiteY1" fmla="*/ 9179947 h 9576988"/>
            <a:gd name="connsiteX2" fmla="*/ 9515078 w 13022010"/>
            <a:gd name="connsiteY2" fmla="*/ 0 h 9576988"/>
            <a:gd name="connsiteX3" fmla="*/ 13017605 w 13022010"/>
            <a:gd name="connsiteY3" fmla="*/ 1790 h 9576988"/>
            <a:gd name="connsiteX4" fmla="*/ 13022010 w 13022010"/>
            <a:gd name="connsiteY4" fmla="*/ 1853173 h 9576988"/>
            <a:gd name="connsiteX5" fmla="*/ 3891 w 13022010"/>
            <a:gd name="connsiteY5" fmla="*/ 9576988 h 9576988"/>
            <a:gd name="connsiteX0" fmla="*/ 9883 w 13028002"/>
            <a:gd name="connsiteY0" fmla="*/ 9576988 h 9576988"/>
            <a:gd name="connsiteX1" fmla="*/ 178 w 13028002"/>
            <a:gd name="connsiteY1" fmla="*/ 9173774 h 9576988"/>
            <a:gd name="connsiteX2" fmla="*/ 9521070 w 13028002"/>
            <a:gd name="connsiteY2" fmla="*/ 0 h 9576988"/>
            <a:gd name="connsiteX3" fmla="*/ 13023597 w 13028002"/>
            <a:gd name="connsiteY3" fmla="*/ 1790 h 9576988"/>
            <a:gd name="connsiteX4" fmla="*/ 13028002 w 13028002"/>
            <a:gd name="connsiteY4" fmla="*/ 1853173 h 9576988"/>
            <a:gd name="connsiteX5" fmla="*/ 9883 w 13028002"/>
            <a:gd name="connsiteY5" fmla="*/ 9576988 h 9576988"/>
            <a:gd name="connsiteX0" fmla="*/ 0 w 13036490"/>
            <a:gd name="connsiteY0" fmla="*/ 9589343 h 9589343"/>
            <a:gd name="connsiteX1" fmla="*/ 8666 w 13036490"/>
            <a:gd name="connsiteY1" fmla="*/ 9173774 h 9589343"/>
            <a:gd name="connsiteX2" fmla="*/ 9529558 w 13036490"/>
            <a:gd name="connsiteY2" fmla="*/ 0 h 9589343"/>
            <a:gd name="connsiteX3" fmla="*/ 13032085 w 13036490"/>
            <a:gd name="connsiteY3" fmla="*/ 1790 h 9589343"/>
            <a:gd name="connsiteX4" fmla="*/ 13036490 w 13036490"/>
            <a:gd name="connsiteY4" fmla="*/ 1853173 h 9589343"/>
            <a:gd name="connsiteX5" fmla="*/ 0 w 13036490"/>
            <a:gd name="connsiteY5" fmla="*/ 9589343 h 9589343"/>
            <a:gd name="connsiteX0" fmla="*/ 3888 w 13028132"/>
            <a:gd name="connsiteY0" fmla="*/ 9580080 h 9580080"/>
            <a:gd name="connsiteX1" fmla="*/ 308 w 13028132"/>
            <a:gd name="connsiteY1" fmla="*/ 9173774 h 9580080"/>
            <a:gd name="connsiteX2" fmla="*/ 9521200 w 13028132"/>
            <a:gd name="connsiteY2" fmla="*/ 0 h 9580080"/>
            <a:gd name="connsiteX3" fmla="*/ 13023727 w 13028132"/>
            <a:gd name="connsiteY3" fmla="*/ 1790 h 9580080"/>
            <a:gd name="connsiteX4" fmla="*/ 13028132 w 13028132"/>
            <a:gd name="connsiteY4" fmla="*/ 1853173 h 9580080"/>
            <a:gd name="connsiteX5" fmla="*/ 3888 w 13028132"/>
            <a:gd name="connsiteY5" fmla="*/ 9580080 h 9580080"/>
            <a:gd name="connsiteX0" fmla="*/ 0 w 13033431"/>
            <a:gd name="connsiteY0" fmla="*/ 9595528 h 9595528"/>
            <a:gd name="connsiteX1" fmla="*/ 5607 w 13033431"/>
            <a:gd name="connsiteY1" fmla="*/ 9173774 h 9595528"/>
            <a:gd name="connsiteX2" fmla="*/ 9526499 w 13033431"/>
            <a:gd name="connsiteY2" fmla="*/ 0 h 9595528"/>
            <a:gd name="connsiteX3" fmla="*/ 13029026 w 13033431"/>
            <a:gd name="connsiteY3" fmla="*/ 1790 h 9595528"/>
            <a:gd name="connsiteX4" fmla="*/ 13033431 w 13033431"/>
            <a:gd name="connsiteY4" fmla="*/ 1853173 h 9595528"/>
            <a:gd name="connsiteX5" fmla="*/ 0 w 13033431"/>
            <a:gd name="connsiteY5" fmla="*/ 9595528 h 9595528"/>
            <a:gd name="connsiteX0" fmla="*/ 3889 w 13037320"/>
            <a:gd name="connsiteY0" fmla="*/ 9595528 h 9595528"/>
            <a:gd name="connsiteX1" fmla="*/ 307 w 13037320"/>
            <a:gd name="connsiteY1" fmla="*/ 9173774 h 9595528"/>
            <a:gd name="connsiteX2" fmla="*/ 9530388 w 13037320"/>
            <a:gd name="connsiteY2" fmla="*/ 0 h 9595528"/>
            <a:gd name="connsiteX3" fmla="*/ 13032915 w 13037320"/>
            <a:gd name="connsiteY3" fmla="*/ 1790 h 9595528"/>
            <a:gd name="connsiteX4" fmla="*/ 13037320 w 13037320"/>
            <a:gd name="connsiteY4" fmla="*/ 1853173 h 9595528"/>
            <a:gd name="connsiteX5" fmla="*/ 3889 w 13037320"/>
            <a:gd name="connsiteY5" fmla="*/ 9595528 h 9595528"/>
            <a:gd name="connsiteX0" fmla="*/ 0 w 13039559"/>
            <a:gd name="connsiteY0" fmla="*/ 9580090 h 9580090"/>
            <a:gd name="connsiteX1" fmla="*/ 2546 w 13039559"/>
            <a:gd name="connsiteY1" fmla="*/ 9173774 h 9580090"/>
            <a:gd name="connsiteX2" fmla="*/ 9532627 w 13039559"/>
            <a:gd name="connsiteY2" fmla="*/ 0 h 9580090"/>
            <a:gd name="connsiteX3" fmla="*/ 13035154 w 13039559"/>
            <a:gd name="connsiteY3" fmla="*/ 1790 h 9580090"/>
            <a:gd name="connsiteX4" fmla="*/ 13039559 w 13039559"/>
            <a:gd name="connsiteY4" fmla="*/ 1853173 h 9580090"/>
            <a:gd name="connsiteX5" fmla="*/ 0 w 13039559"/>
            <a:gd name="connsiteY5" fmla="*/ 9580090 h 9580090"/>
            <a:gd name="connsiteX0" fmla="*/ 0 w 13036030"/>
            <a:gd name="connsiteY0" fmla="*/ 9580090 h 9580090"/>
            <a:gd name="connsiteX1" fmla="*/ 2546 w 13036030"/>
            <a:gd name="connsiteY1" fmla="*/ 9173774 h 9580090"/>
            <a:gd name="connsiteX2" fmla="*/ 9532627 w 13036030"/>
            <a:gd name="connsiteY2" fmla="*/ 0 h 9580090"/>
            <a:gd name="connsiteX3" fmla="*/ 13035154 w 13036030"/>
            <a:gd name="connsiteY3" fmla="*/ 1790 h 9580090"/>
            <a:gd name="connsiteX4" fmla="*/ 13035515 w 13036030"/>
            <a:gd name="connsiteY4" fmla="*/ 1865330 h 9580090"/>
            <a:gd name="connsiteX5" fmla="*/ 0 w 13036030"/>
            <a:gd name="connsiteY5" fmla="*/ 9580090 h 9580090"/>
            <a:gd name="connsiteX0" fmla="*/ 0 w 13042630"/>
            <a:gd name="connsiteY0" fmla="*/ 9580090 h 9580090"/>
            <a:gd name="connsiteX1" fmla="*/ 2546 w 13042630"/>
            <a:gd name="connsiteY1" fmla="*/ 9173774 h 9580090"/>
            <a:gd name="connsiteX2" fmla="*/ 9532627 w 13042630"/>
            <a:gd name="connsiteY2" fmla="*/ 0 h 9580090"/>
            <a:gd name="connsiteX3" fmla="*/ 13035154 w 13042630"/>
            <a:gd name="connsiteY3" fmla="*/ 1790 h 9580090"/>
            <a:gd name="connsiteX4" fmla="*/ 13042630 w 13042630"/>
            <a:gd name="connsiteY4" fmla="*/ 1850949 h 9580090"/>
            <a:gd name="connsiteX5" fmla="*/ 0 w 13042630"/>
            <a:gd name="connsiteY5" fmla="*/ 9580090 h 9580090"/>
            <a:gd name="connsiteX0" fmla="*/ 0 w 13042630"/>
            <a:gd name="connsiteY0" fmla="*/ 9580090 h 9580090"/>
            <a:gd name="connsiteX1" fmla="*/ 2546 w 13042630"/>
            <a:gd name="connsiteY1" fmla="*/ 9173774 h 9580090"/>
            <a:gd name="connsiteX2" fmla="*/ 9532627 w 13042630"/>
            <a:gd name="connsiteY2" fmla="*/ 0 h 9580090"/>
            <a:gd name="connsiteX3" fmla="*/ 13035154 w 13042630"/>
            <a:gd name="connsiteY3" fmla="*/ 1790 h 9580090"/>
            <a:gd name="connsiteX4" fmla="*/ 13042630 w 13042630"/>
            <a:gd name="connsiteY4" fmla="*/ 1858144 h 9580090"/>
            <a:gd name="connsiteX5" fmla="*/ 0 w 13042630"/>
            <a:gd name="connsiteY5" fmla="*/ 9580090 h 9580090"/>
            <a:gd name="connsiteX0" fmla="*/ 0 w 13045651"/>
            <a:gd name="connsiteY0" fmla="*/ 9583290 h 9583290"/>
            <a:gd name="connsiteX1" fmla="*/ 2546 w 13045651"/>
            <a:gd name="connsiteY1" fmla="*/ 9176974 h 9583290"/>
            <a:gd name="connsiteX2" fmla="*/ 9532627 w 13045651"/>
            <a:gd name="connsiteY2" fmla="*/ 3200 h 9583290"/>
            <a:gd name="connsiteX3" fmla="*/ 13045024 w 13045651"/>
            <a:gd name="connsiteY3" fmla="*/ 0 h 9583290"/>
            <a:gd name="connsiteX4" fmla="*/ 13042630 w 13045651"/>
            <a:gd name="connsiteY4" fmla="*/ 1861344 h 9583290"/>
            <a:gd name="connsiteX5" fmla="*/ 0 w 13045651"/>
            <a:gd name="connsiteY5" fmla="*/ 9583290 h 9583290"/>
            <a:gd name="connsiteX0" fmla="*/ 0 w 13045651"/>
            <a:gd name="connsiteY0" fmla="*/ 9587581 h 9587581"/>
            <a:gd name="connsiteX1" fmla="*/ 2546 w 13045651"/>
            <a:gd name="connsiteY1" fmla="*/ 9181265 h 9587581"/>
            <a:gd name="connsiteX2" fmla="*/ 9532627 w 13045651"/>
            <a:gd name="connsiteY2" fmla="*/ 0 h 9587581"/>
            <a:gd name="connsiteX3" fmla="*/ 13045024 w 13045651"/>
            <a:gd name="connsiteY3" fmla="*/ 4291 h 9587581"/>
            <a:gd name="connsiteX4" fmla="*/ 13042630 w 13045651"/>
            <a:gd name="connsiteY4" fmla="*/ 1865635 h 9587581"/>
            <a:gd name="connsiteX5" fmla="*/ 0 w 13045651"/>
            <a:gd name="connsiteY5" fmla="*/ 9587581 h 9587581"/>
            <a:gd name="connsiteX0" fmla="*/ 0 w 13043397"/>
            <a:gd name="connsiteY0" fmla="*/ 9590781 h 9590781"/>
            <a:gd name="connsiteX1" fmla="*/ 2546 w 13043397"/>
            <a:gd name="connsiteY1" fmla="*/ 9184465 h 9590781"/>
            <a:gd name="connsiteX2" fmla="*/ 9532627 w 13043397"/>
            <a:gd name="connsiteY2" fmla="*/ 3200 h 9590781"/>
            <a:gd name="connsiteX3" fmla="*/ 13042556 w 13043397"/>
            <a:gd name="connsiteY3" fmla="*/ 0 h 9590781"/>
            <a:gd name="connsiteX4" fmla="*/ 13042630 w 13043397"/>
            <a:gd name="connsiteY4" fmla="*/ 1868835 h 9590781"/>
            <a:gd name="connsiteX5" fmla="*/ 0 w 13043397"/>
            <a:gd name="connsiteY5" fmla="*/ 9590781 h 9590781"/>
            <a:gd name="connsiteX0" fmla="*/ 0 w 13048140"/>
            <a:gd name="connsiteY0" fmla="*/ 9621979 h 9621979"/>
            <a:gd name="connsiteX1" fmla="*/ 7289 w 13048140"/>
            <a:gd name="connsiteY1" fmla="*/ 9184465 h 9621979"/>
            <a:gd name="connsiteX2" fmla="*/ 9537370 w 13048140"/>
            <a:gd name="connsiteY2" fmla="*/ 3200 h 9621979"/>
            <a:gd name="connsiteX3" fmla="*/ 13047299 w 13048140"/>
            <a:gd name="connsiteY3" fmla="*/ 0 h 9621979"/>
            <a:gd name="connsiteX4" fmla="*/ 13047373 w 13048140"/>
            <a:gd name="connsiteY4" fmla="*/ 1868835 h 9621979"/>
            <a:gd name="connsiteX5" fmla="*/ 0 w 13048140"/>
            <a:gd name="connsiteY5" fmla="*/ 9621979 h 9621979"/>
            <a:gd name="connsiteX0" fmla="*/ 0 w 13055253"/>
            <a:gd name="connsiteY0" fmla="*/ 9641184 h 9641184"/>
            <a:gd name="connsiteX1" fmla="*/ 14402 w 13055253"/>
            <a:gd name="connsiteY1" fmla="*/ 9184465 h 9641184"/>
            <a:gd name="connsiteX2" fmla="*/ 9544483 w 13055253"/>
            <a:gd name="connsiteY2" fmla="*/ 3200 h 9641184"/>
            <a:gd name="connsiteX3" fmla="*/ 13054412 w 13055253"/>
            <a:gd name="connsiteY3" fmla="*/ 0 h 9641184"/>
            <a:gd name="connsiteX4" fmla="*/ 13054486 w 13055253"/>
            <a:gd name="connsiteY4" fmla="*/ 1868835 h 9641184"/>
            <a:gd name="connsiteX5" fmla="*/ 0 w 13055253"/>
            <a:gd name="connsiteY5" fmla="*/ 9641184 h 9641184"/>
            <a:gd name="connsiteX0" fmla="*/ 0 w 13055253"/>
            <a:gd name="connsiteY0" fmla="*/ 9621979 h 9621979"/>
            <a:gd name="connsiteX1" fmla="*/ 14402 w 13055253"/>
            <a:gd name="connsiteY1" fmla="*/ 9184465 h 9621979"/>
            <a:gd name="connsiteX2" fmla="*/ 9544483 w 13055253"/>
            <a:gd name="connsiteY2" fmla="*/ 3200 h 9621979"/>
            <a:gd name="connsiteX3" fmla="*/ 13054412 w 13055253"/>
            <a:gd name="connsiteY3" fmla="*/ 0 h 9621979"/>
            <a:gd name="connsiteX4" fmla="*/ 13054486 w 13055253"/>
            <a:gd name="connsiteY4" fmla="*/ 1868835 h 9621979"/>
            <a:gd name="connsiteX5" fmla="*/ 0 w 13055253"/>
            <a:gd name="connsiteY5" fmla="*/ 9621979 h 9621979"/>
            <a:gd name="connsiteX0" fmla="*/ 0 w 13064406"/>
            <a:gd name="connsiteY0" fmla="*/ 9628496 h 9628496"/>
            <a:gd name="connsiteX1" fmla="*/ 14402 w 13064406"/>
            <a:gd name="connsiteY1" fmla="*/ 9190982 h 9628496"/>
            <a:gd name="connsiteX2" fmla="*/ 9544483 w 13064406"/>
            <a:gd name="connsiteY2" fmla="*/ 9717 h 9628496"/>
            <a:gd name="connsiteX3" fmla="*/ 13064043 w 13064406"/>
            <a:gd name="connsiteY3" fmla="*/ 0 h 9628496"/>
            <a:gd name="connsiteX4" fmla="*/ 13054486 w 13064406"/>
            <a:gd name="connsiteY4" fmla="*/ 1875352 h 9628496"/>
            <a:gd name="connsiteX5" fmla="*/ 0 w 13064406"/>
            <a:gd name="connsiteY5" fmla="*/ 9628496 h 9628496"/>
            <a:gd name="connsiteX0" fmla="*/ 0 w 13064406"/>
            <a:gd name="connsiteY0" fmla="*/ 9631819 h 9631819"/>
            <a:gd name="connsiteX1" fmla="*/ 14402 w 13064406"/>
            <a:gd name="connsiteY1" fmla="*/ 9194305 h 9631819"/>
            <a:gd name="connsiteX2" fmla="*/ 9541272 w 13064406"/>
            <a:gd name="connsiteY2" fmla="*/ 0 h 9631819"/>
            <a:gd name="connsiteX3" fmla="*/ 13064043 w 13064406"/>
            <a:gd name="connsiteY3" fmla="*/ 3323 h 9631819"/>
            <a:gd name="connsiteX4" fmla="*/ 13054486 w 13064406"/>
            <a:gd name="connsiteY4" fmla="*/ 1878675 h 9631819"/>
            <a:gd name="connsiteX5" fmla="*/ 0 w 13064406"/>
            <a:gd name="connsiteY5" fmla="*/ 9631819 h 9631819"/>
            <a:gd name="connsiteX0" fmla="*/ 0 w 13064626"/>
            <a:gd name="connsiteY0" fmla="*/ 9631819 h 9631819"/>
            <a:gd name="connsiteX1" fmla="*/ 14402 w 13064626"/>
            <a:gd name="connsiteY1" fmla="*/ 9194305 h 9631819"/>
            <a:gd name="connsiteX2" fmla="*/ 9541272 w 13064626"/>
            <a:gd name="connsiteY2" fmla="*/ 0 h 9631819"/>
            <a:gd name="connsiteX3" fmla="*/ 13064043 w 13064626"/>
            <a:gd name="connsiteY3" fmla="*/ 3323 h 9631819"/>
            <a:gd name="connsiteX4" fmla="*/ 13060907 w 13064626"/>
            <a:gd name="connsiteY4" fmla="*/ 1862370 h 9631819"/>
            <a:gd name="connsiteX5" fmla="*/ 0 w 13064626"/>
            <a:gd name="connsiteY5" fmla="*/ 9631819 h 9631819"/>
            <a:gd name="connsiteX0" fmla="*/ 0 w 13064626"/>
            <a:gd name="connsiteY0" fmla="*/ 9631819 h 9631819"/>
            <a:gd name="connsiteX1" fmla="*/ 11190 w 13064626"/>
            <a:gd name="connsiteY1" fmla="*/ 9191043 h 9631819"/>
            <a:gd name="connsiteX2" fmla="*/ 9541272 w 13064626"/>
            <a:gd name="connsiteY2" fmla="*/ 0 h 9631819"/>
            <a:gd name="connsiteX3" fmla="*/ 13064043 w 13064626"/>
            <a:gd name="connsiteY3" fmla="*/ 3323 h 9631819"/>
            <a:gd name="connsiteX4" fmla="*/ 13060907 w 13064626"/>
            <a:gd name="connsiteY4" fmla="*/ 1862370 h 9631819"/>
            <a:gd name="connsiteX5" fmla="*/ 0 w 13064626"/>
            <a:gd name="connsiteY5" fmla="*/ 9631819 h 9631819"/>
            <a:gd name="connsiteX0" fmla="*/ 0 w 13054995"/>
            <a:gd name="connsiteY0" fmla="*/ 9635080 h 9635080"/>
            <a:gd name="connsiteX1" fmla="*/ 1559 w 13054995"/>
            <a:gd name="connsiteY1" fmla="*/ 9191043 h 9635080"/>
            <a:gd name="connsiteX2" fmla="*/ 9531641 w 13054995"/>
            <a:gd name="connsiteY2" fmla="*/ 0 h 9635080"/>
            <a:gd name="connsiteX3" fmla="*/ 13054412 w 13054995"/>
            <a:gd name="connsiteY3" fmla="*/ 3323 h 9635080"/>
            <a:gd name="connsiteX4" fmla="*/ 13051276 w 13054995"/>
            <a:gd name="connsiteY4" fmla="*/ 1862370 h 9635080"/>
            <a:gd name="connsiteX5" fmla="*/ 0 w 13054995"/>
            <a:gd name="connsiteY5" fmla="*/ 9635080 h 963508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13054995" h="9635080">
              <a:moveTo>
                <a:pt x="0" y="9635080"/>
              </a:moveTo>
              <a:cubicBezTo>
                <a:pt x="1866" y="9500675"/>
                <a:pt x="-307" y="9325448"/>
                <a:pt x="1559" y="9191043"/>
              </a:cubicBezTo>
              <a:lnTo>
                <a:pt x="9531641" y="0"/>
              </a:lnTo>
              <a:lnTo>
                <a:pt x="13054412" y="3323"/>
              </a:lnTo>
              <a:cubicBezTo>
                <a:pt x="13057298" y="626778"/>
                <a:pt x="13048390" y="1238915"/>
                <a:pt x="13051276" y="1862370"/>
              </a:cubicBezTo>
              <a:lnTo>
                <a:pt x="0" y="9635080"/>
              </a:lnTo>
              <a:close/>
            </a:path>
          </a:pathLst>
        </a:custGeom>
        <a:solidFill>
          <a:schemeClr val="accent1">
            <a:lumMod val="40000"/>
            <a:lumOff val="60000"/>
            <a:alpha val="2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11</xdr:col>
      <xdr:colOff>64579</xdr:colOff>
      <xdr:row>16</xdr:row>
      <xdr:rowOff>103981</xdr:rowOff>
    </xdr:from>
    <xdr:to>
      <xdr:col>32</xdr:col>
      <xdr:colOff>591231</xdr:colOff>
      <xdr:row>59</xdr:row>
      <xdr:rowOff>135162</xdr:rowOff>
    </xdr:to>
    <xdr:sp macro="" textlink="">
      <xdr:nvSpPr>
        <xdr:cNvPr id="11" name="Freeform: Shape 10">
          <a:extLst>
            <a:ext uri="{FF2B5EF4-FFF2-40B4-BE49-F238E27FC236}">
              <a16:creationId xmlns:a16="http://schemas.microsoft.com/office/drawing/2014/main" id="{93127B43-BBBA-465F-8DC9-9B87845DE7E5}"/>
            </a:ext>
          </a:extLst>
        </xdr:cNvPr>
        <xdr:cNvSpPr/>
      </xdr:nvSpPr>
      <xdr:spPr>
        <a:xfrm>
          <a:off x="7798879" y="3047206"/>
          <a:ext cx="13128227" cy="7813106"/>
        </a:xfrm>
        <a:custGeom>
          <a:avLst/>
          <a:gdLst>
            <a:gd name="connsiteX0" fmla="*/ 0 w 7511143"/>
            <a:gd name="connsiteY0" fmla="*/ 4474028 h 4474028"/>
            <a:gd name="connsiteX1" fmla="*/ 0 w 7511143"/>
            <a:gd name="connsiteY1" fmla="*/ 4365171 h 4474028"/>
            <a:gd name="connsiteX2" fmla="*/ 7511143 w 7511143"/>
            <a:gd name="connsiteY2" fmla="*/ 0 h 4474028"/>
            <a:gd name="connsiteX3" fmla="*/ 7494814 w 7511143"/>
            <a:gd name="connsiteY3" fmla="*/ 1246414 h 4474028"/>
            <a:gd name="connsiteX4" fmla="*/ 0 w 7511143"/>
            <a:gd name="connsiteY4" fmla="*/ 4474028 h 4474028"/>
            <a:gd name="connsiteX0" fmla="*/ 0 w 13125799"/>
            <a:gd name="connsiteY0" fmla="*/ 7750628 h 7750628"/>
            <a:gd name="connsiteX1" fmla="*/ 0 w 13125799"/>
            <a:gd name="connsiteY1" fmla="*/ 7641771 h 7750628"/>
            <a:gd name="connsiteX2" fmla="*/ 13125799 w 13125799"/>
            <a:gd name="connsiteY2" fmla="*/ 0 h 7750628"/>
            <a:gd name="connsiteX3" fmla="*/ 7494814 w 13125799"/>
            <a:gd name="connsiteY3" fmla="*/ 4523014 h 7750628"/>
            <a:gd name="connsiteX4" fmla="*/ 0 w 13125799"/>
            <a:gd name="connsiteY4" fmla="*/ 7750628 h 7750628"/>
            <a:gd name="connsiteX0" fmla="*/ 0 w 13125799"/>
            <a:gd name="connsiteY0" fmla="*/ 7750628 h 7750628"/>
            <a:gd name="connsiteX1" fmla="*/ 0 w 13125799"/>
            <a:gd name="connsiteY1" fmla="*/ 7641771 h 7750628"/>
            <a:gd name="connsiteX2" fmla="*/ 13125799 w 13125799"/>
            <a:gd name="connsiteY2" fmla="*/ 0 h 7750628"/>
            <a:gd name="connsiteX3" fmla="*/ 13113552 w 13125799"/>
            <a:gd name="connsiteY3" fmla="*/ 2077169 h 7750628"/>
            <a:gd name="connsiteX4" fmla="*/ 0 w 13125799"/>
            <a:gd name="connsiteY4" fmla="*/ 7750628 h 7750628"/>
            <a:gd name="connsiteX0" fmla="*/ 0 w 13114111"/>
            <a:gd name="connsiteY0" fmla="*/ 7738802 h 7738802"/>
            <a:gd name="connsiteX1" fmla="*/ 0 w 13114111"/>
            <a:gd name="connsiteY1" fmla="*/ 7629945 h 7738802"/>
            <a:gd name="connsiteX2" fmla="*/ 13101996 w 13114111"/>
            <a:gd name="connsiteY2" fmla="*/ 0 h 7738802"/>
            <a:gd name="connsiteX3" fmla="*/ 13113552 w 13114111"/>
            <a:gd name="connsiteY3" fmla="*/ 2065343 h 7738802"/>
            <a:gd name="connsiteX4" fmla="*/ 0 w 13114111"/>
            <a:gd name="connsiteY4" fmla="*/ 7738802 h 7738802"/>
            <a:gd name="connsiteX0" fmla="*/ 0 w 13101996"/>
            <a:gd name="connsiteY0" fmla="*/ 7738802 h 7738802"/>
            <a:gd name="connsiteX1" fmla="*/ 0 w 13101996"/>
            <a:gd name="connsiteY1" fmla="*/ 7629945 h 7738802"/>
            <a:gd name="connsiteX2" fmla="*/ 13101996 w 13101996"/>
            <a:gd name="connsiteY2" fmla="*/ 0 h 7738802"/>
            <a:gd name="connsiteX3" fmla="*/ 13092129 w 13101996"/>
            <a:gd name="connsiteY3" fmla="*/ 2079541 h 7738802"/>
            <a:gd name="connsiteX4" fmla="*/ 0 w 13101996"/>
            <a:gd name="connsiteY4" fmla="*/ 7738802 h 7738802"/>
            <a:gd name="connsiteX0" fmla="*/ 0 w 13101996"/>
            <a:gd name="connsiteY0" fmla="*/ 7738802 h 7738802"/>
            <a:gd name="connsiteX1" fmla="*/ 0 w 13101996"/>
            <a:gd name="connsiteY1" fmla="*/ 7629945 h 7738802"/>
            <a:gd name="connsiteX2" fmla="*/ 13101996 w 13101996"/>
            <a:gd name="connsiteY2" fmla="*/ 0 h 7738802"/>
            <a:gd name="connsiteX3" fmla="*/ 13099268 w 13101996"/>
            <a:gd name="connsiteY3" fmla="*/ 2081906 h 7738802"/>
            <a:gd name="connsiteX4" fmla="*/ 0 w 13101996"/>
            <a:gd name="connsiteY4" fmla="*/ 7738802 h 7738802"/>
            <a:gd name="connsiteX0" fmla="*/ 7138 w 13109134"/>
            <a:gd name="connsiteY0" fmla="*/ 7738802 h 7738802"/>
            <a:gd name="connsiteX1" fmla="*/ 0 w 13109134"/>
            <a:gd name="connsiteY1" fmla="*/ 7627579 h 7738802"/>
            <a:gd name="connsiteX2" fmla="*/ 13109134 w 13109134"/>
            <a:gd name="connsiteY2" fmla="*/ 0 h 7738802"/>
            <a:gd name="connsiteX3" fmla="*/ 13106406 w 13109134"/>
            <a:gd name="connsiteY3" fmla="*/ 2081906 h 7738802"/>
            <a:gd name="connsiteX4" fmla="*/ 7138 w 13109134"/>
            <a:gd name="connsiteY4" fmla="*/ 7738802 h 7738802"/>
            <a:gd name="connsiteX0" fmla="*/ 7138 w 13109134"/>
            <a:gd name="connsiteY0" fmla="*/ 7745897 h 7745897"/>
            <a:gd name="connsiteX1" fmla="*/ 0 w 13109134"/>
            <a:gd name="connsiteY1" fmla="*/ 7627579 h 7745897"/>
            <a:gd name="connsiteX2" fmla="*/ 13109134 w 13109134"/>
            <a:gd name="connsiteY2" fmla="*/ 0 h 7745897"/>
            <a:gd name="connsiteX3" fmla="*/ 13106406 w 13109134"/>
            <a:gd name="connsiteY3" fmla="*/ 2081906 h 7745897"/>
            <a:gd name="connsiteX4" fmla="*/ 7138 w 13109134"/>
            <a:gd name="connsiteY4" fmla="*/ 7745897 h 7745897"/>
            <a:gd name="connsiteX0" fmla="*/ 0 w 13101996"/>
            <a:gd name="connsiteY0" fmla="*/ 7745897 h 7745897"/>
            <a:gd name="connsiteX1" fmla="*/ 9508 w 13101996"/>
            <a:gd name="connsiteY1" fmla="*/ 7627579 h 7745897"/>
            <a:gd name="connsiteX2" fmla="*/ 13101996 w 13101996"/>
            <a:gd name="connsiteY2" fmla="*/ 0 h 7745897"/>
            <a:gd name="connsiteX3" fmla="*/ 13099268 w 13101996"/>
            <a:gd name="connsiteY3" fmla="*/ 2081906 h 7745897"/>
            <a:gd name="connsiteX4" fmla="*/ 0 w 13101996"/>
            <a:gd name="connsiteY4" fmla="*/ 7745897 h 7745897"/>
            <a:gd name="connsiteX0" fmla="*/ 4760 w 13092488"/>
            <a:gd name="connsiteY0" fmla="*/ 7741166 h 7741166"/>
            <a:gd name="connsiteX1" fmla="*/ 0 w 13092488"/>
            <a:gd name="connsiteY1" fmla="*/ 7627579 h 7741166"/>
            <a:gd name="connsiteX2" fmla="*/ 13092488 w 13092488"/>
            <a:gd name="connsiteY2" fmla="*/ 0 h 7741166"/>
            <a:gd name="connsiteX3" fmla="*/ 13089760 w 13092488"/>
            <a:gd name="connsiteY3" fmla="*/ 2081906 h 7741166"/>
            <a:gd name="connsiteX4" fmla="*/ 4760 w 13092488"/>
            <a:gd name="connsiteY4" fmla="*/ 7741166 h 7741166"/>
            <a:gd name="connsiteX0" fmla="*/ 0 w 13094860"/>
            <a:gd name="connsiteY0" fmla="*/ 7752997 h 7752997"/>
            <a:gd name="connsiteX1" fmla="*/ 2372 w 13094860"/>
            <a:gd name="connsiteY1" fmla="*/ 7627579 h 7752997"/>
            <a:gd name="connsiteX2" fmla="*/ 13094860 w 13094860"/>
            <a:gd name="connsiteY2" fmla="*/ 0 h 7752997"/>
            <a:gd name="connsiteX3" fmla="*/ 13092132 w 13094860"/>
            <a:gd name="connsiteY3" fmla="*/ 2081906 h 7752997"/>
            <a:gd name="connsiteX4" fmla="*/ 0 w 13094860"/>
            <a:gd name="connsiteY4" fmla="*/ 7752997 h 7752997"/>
            <a:gd name="connsiteX0" fmla="*/ 11929 w 13106789"/>
            <a:gd name="connsiteY0" fmla="*/ 7752997 h 7752997"/>
            <a:gd name="connsiteX1" fmla="*/ 33 w 13106789"/>
            <a:gd name="connsiteY1" fmla="*/ 7620483 h 7752997"/>
            <a:gd name="connsiteX2" fmla="*/ 13106789 w 13106789"/>
            <a:gd name="connsiteY2" fmla="*/ 0 h 7752997"/>
            <a:gd name="connsiteX3" fmla="*/ 13104061 w 13106789"/>
            <a:gd name="connsiteY3" fmla="*/ 2081906 h 7752997"/>
            <a:gd name="connsiteX4" fmla="*/ 11929 w 13106789"/>
            <a:gd name="connsiteY4" fmla="*/ 7752997 h 7752997"/>
            <a:gd name="connsiteX0" fmla="*/ 0 w 13111505"/>
            <a:gd name="connsiteY0" fmla="*/ 7745904 h 7745904"/>
            <a:gd name="connsiteX1" fmla="*/ 4749 w 13111505"/>
            <a:gd name="connsiteY1" fmla="*/ 7620483 h 7745904"/>
            <a:gd name="connsiteX2" fmla="*/ 13111505 w 13111505"/>
            <a:gd name="connsiteY2" fmla="*/ 0 h 7745904"/>
            <a:gd name="connsiteX3" fmla="*/ 13108777 w 13111505"/>
            <a:gd name="connsiteY3" fmla="*/ 2081906 h 7745904"/>
            <a:gd name="connsiteX4" fmla="*/ 0 w 13111505"/>
            <a:gd name="connsiteY4" fmla="*/ 7745904 h 7745904"/>
            <a:gd name="connsiteX0" fmla="*/ 7197 w 13106807"/>
            <a:gd name="connsiteY0" fmla="*/ 7757726 h 7757726"/>
            <a:gd name="connsiteX1" fmla="*/ 51 w 13106807"/>
            <a:gd name="connsiteY1" fmla="*/ 7620483 h 7757726"/>
            <a:gd name="connsiteX2" fmla="*/ 13106807 w 13106807"/>
            <a:gd name="connsiteY2" fmla="*/ 0 h 7757726"/>
            <a:gd name="connsiteX3" fmla="*/ 13104079 w 13106807"/>
            <a:gd name="connsiteY3" fmla="*/ 2081906 h 7757726"/>
            <a:gd name="connsiteX4" fmla="*/ 7197 w 13106807"/>
            <a:gd name="connsiteY4" fmla="*/ 7757726 h 775772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3106807" h="7757726">
              <a:moveTo>
                <a:pt x="7197" y="7757726"/>
              </a:moveTo>
              <a:cubicBezTo>
                <a:pt x="7988" y="7715920"/>
                <a:pt x="-740" y="7662289"/>
                <a:pt x="51" y="7620483"/>
              </a:cubicBezTo>
              <a:lnTo>
                <a:pt x="13106807" y="0"/>
              </a:lnTo>
              <a:cubicBezTo>
                <a:pt x="13102725" y="692390"/>
                <a:pt x="13108161" y="1389516"/>
                <a:pt x="13104079" y="2081906"/>
              </a:cubicBezTo>
              <a:lnTo>
                <a:pt x="7197" y="7757726"/>
              </a:lnTo>
              <a:close/>
            </a:path>
          </a:pathLst>
        </a:custGeom>
        <a:solidFill>
          <a:schemeClr val="accent1">
            <a:lumMod val="60000"/>
            <a:lumOff val="40000"/>
            <a:alpha val="2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11</xdr:col>
      <xdr:colOff>76416</xdr:colOff>
      <xdr:row>28</xdr:row>
      <xdr:rowOff>18256</xdr:rowOff>
    </xdr:from>
    <xdr:to>
      <xdr:col>32</xdr:col>
      <xdr:colOff>590822</xdr:colOff>
      <xdr:row>61</xdr:row>
      <xdr:rowOff>17496</xdr:rowOff>
    </xdr:to>
    <xdr:sp macro="" textlink="">
      <xdr:nvSpPr>
        <xdr:cNvPr id="12" name="Freeform: Shape 11">
          <a:extLst>
            <a:ext uri="{FF2B5EF4-FFF2-40B4-BE49-F238E27FC236}">
              <a16:creationId xmlns:a16="http://schemas.microsoft.com/office/drawing/2014/main" id="{01D37ED9-D54D-4083-B8E1-526E4AEC7203}"/>
            </a:ext>
          </a:extLst>
        </xdr:cNvPr>
        <xdr:cNvSpPr/>
      </xdr:nvSpPr>
      <xdr:spPr>
        <a:xfrm>
          <a:off x="7810716" y="5133181"/>
          <a:ext cx="13115981" cy="5971415"/>
        </a:xfrm>
        <a:custGeom>
          <a:avLst/>
          <a:gdLst>
            <a:gd name="connsiteX0" fmla="*/ 13073062 w 13073062"/>
            <a:gd name="connsiteY0" fmla="*/ 0 h 5875734"/>
            <a:gd name="connsiteX1" fmla="*/ 13067109 w 13073062"/>
            <a:gd name="connsiteY1" fmla="*/ 5875734 h 5875734"/>
            <a:gd name="connsiteX2" fmla="*/ 0 w 13073062"/>
            <a:gd name="connsiteY2" fmla="*/ 5875734 h 5875734"/>
            <a:gd name="connsiteX3" fmla="*/ 5953 w 13073062"/>
            <a:gd name="connsiteY3" fmla="*/ 5631656 h 5875734"/>
            <a:gd name="connsiteX4" fmla="*/ 13073062 w 13073062"/>
            <a:gd name="connsiteY4" fmla="*/ 0 h 5875734"/>
            <a:gd name="connsiteX0" fmla="*/ 13067109 w 13067109"/>
            <a:gd name="connsiteY0" fmla="*/ 0 h 5885299"/>
            <a:gd name="connsiteX1" fmla="*/ 13061156 w 13067109"/>
            <a:gd name="connsiteY1" fmla="*/ 5875734 h 5885299"/>
            <a:gd name="connsiteX2" fmla="*/ 6905 w 13067109"/>
            <a:gd name="connsiteY2" fmla="*/ 5885299 h 5885299"/>
            <a:gd name="connsiteX3" fmla="*/ 0 w 13067109"/>
            <a:gd name="connsiteY3" fmla="*/ 5631656 h 5885299"/>
            <a:gd name="connsiteX4" fmla="*/ 13067109 w 13067109"/>
            <a:gd name="connsiteY4" fmla="*/ 0 h 5885299"/>
            <a:gd name="connsiteX0" fmla="*/ 13060204 w 13060204"/>
            <a:gd name="connsiteY0" fmla="*/ 0 h 5885299"/>
            <a:gd name="connsiteX1" fmla="*/ 13054251 w 13060204"/>
            <a:gd name="connsiteY1" fmla="*/ 5875734 h 5885299"/>
            <a:gd name="connsiteX2" fmla="*/ 0 w 13060204"/>
            <a:gd name="connsiteY2" fmla="*/ 5885299 h 5885299"/>
            <a:gd name="connsiteX3" fmla="*/ 2736 w 13060204"/>
            <a:gd name="connsiteY3" fmla="*/ 5644417 h 5885299"/>
            <a:gd name="connsiteX4" fmla="*/ 13060204 w 13060204"/>
            <a:gd name="connsiteY4" fmla="*/ 0 h 5885299"/>
            <a:gd name="connsiteX0" fmla="*/ 13060204 w 13070512"/>
            <a:gd name="connsiteY0" fmla="*/ 0 h 5891676"/>
            <a:gd name="connsiteX1" fmla="*/ 13070320 w 13070512"/>
            <a:gd name="connsiteY1" fmla="*/ 5891676 h 5891676"/>
            <a:gd name="connsiteX2" fmla="*/ 0 w 13070512"/>
            <a:gd name="connsiteY2" fmla="*/ 5885299 h 5891676"/>
            <a:gd name="connsiteX3" fmla="*/ 2736 w 13070512"/>
            <a:gd name="connsiteY3" fmla="*/ 5644417 h 5891676"/>
            <a:gd name="connsiteX4" fmla="*/ 13060204 w 13070512"/>
            <a:gd name="connsiteY4" fmla="*/ 0 h 5891676"/>
            <a:gd name="connsiteX0" fmla="*/ 13076278 w 13076278"/>
            <a:gd name="connsiteY0" fmla="*/ 0 h 5891676"/>
            <a:gd name="connsiteX1" fmla="*/ 13070320 w 13076278"/>
            <a:gd name="connsiteY1" fmla="*/ 5891676 h 5891676"/>
            <a:gd name="connsiteX2" fmla="*/ 0 w 13076278"/>
            <a:gd name="connsiteY2" fmla="*/ 5885299 h 5891676"/>
            <a:gd name="connsiteX3" fmla="*/ 2736 w 13076278"/>
            <a:gd name="connsiteY3" fmla="*/ 5644417 h 5891676"/>
            <a:gd name="connsiteX4" fmla="*/ 13076278 w 13076278"/>
            <a:gd name="connsiteY4" fmla="*/ 0 h 589167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3076278" h="5891676">
              <a:moveTo>
                <a:pt x="13076278" y="0"/>
              </a:moveTo>
              <a:cubicBezTo>
                <a:pt x="13074294" y="1958578"/>
                <a:pt x="13072304" y="3933098"/>
                <a:pt x="13070320" y="5891676"/>
              </a:cubicBezTo>
              <a:lnTo>
                <a:pt x="0" y="5885299"/>
              </a:lnTo>
              <a:lnTo>
                <a:pt x="2736" y="5644417"/>
              </a:lnTo>
              <a:lnTo>
                <a:pt x="13076278" y="0"/>
              </a:lnTo>
              <a:close/>
            </a:path>
          </a:pathLst>
        </a:custGeom>
        <a:solidFill>
          <a:schemeClr val="accent1">
            <a:alpha val="2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oneCellAnchor>
    <xdr:from>
      <xdr:col>19</xdr:col>
      <xdr:colOff>45945</xdr:colOff>
      <xdr:row>6</xdr:row>
      <xdr:rowOff>155389</xdr:rowOff>
    </xdr:from>
    <xdr:ext cx="444994" cy="46801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16605EC-1685-4B5E-A860-029BB4E82A67}"/>
            </a:ext>
          </a:extLst>
        </xdr:cNvPr>
        <xdr:cNvSpPr txBox="1"/>
      </xdr:nvSpPr>
      <xdr:spPr>
        <a:xfrm>
          <a:off x="12580845" y="1269814"/>
          <a:ext cx="444994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AU" sz="2400"/>
            <a:t>1°</a:t>
          </a:r>
        </a:p>
      </xdr:txBody>
    </xdr:sp>
    <xdr:clientData/>
  </xdr:oneCellAnchor>
  <xdr:oneCellAnchor>
    <xdr:from>
      <xdr:col>30</xdr:col>
      <xdr:colOff>571181</xdr:colOff>
      <xdr:row>44</xdr:row>
      <xdr:rowOff>59232</xdr:rowOff>
    </xdr:from>
    <xdr:ext cx="598305" cy="46801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5B8E2EA-9FCC-4FCD-84D4-65B6A698AF55}"/>
            </a:ext>
          </a:extLst>
        </xdr:cNvPr>
        <xdr:cNvSpPr txBox="1"/>
      </xdr:nvSpPr>
      <xdr:spPr>
        <a:xfrm>
          <a:off x="19706906" y="8069757"/>
          <a:ext cx="598305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AU" sz="2400"/>
            <a:t>4°+</a:t>
          </a:r>
        </a:p>
      </xdr:txBody>
    </xdr:sp>
    <xdr:clientData/>
  </xdr:oneCellAnchor>
  <xdr:oneCellAnchor>
    <xdr:from>
      <xdr:col>30</xdr:col>
      <xdr:colOff>591138</xdr:colOff>
      <xdr:row>21</xdr:row>
      <xdr:rowOff>7978</xdr:rowOff>
    </xdr:from>
    <xdr:ext cx="444994" cy="468013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9E1E1D4D-2CB8-492E-BB5D-B586DA3F1B07}"/>
            </a:ext>
          </a:extLst>
        </xdr:cNvPr>
        <xdr:cNvSpPr txBox="1"/>
      </xdr:nvSpPr>
      <xdr:spPr>
        <a:xfrm>
          <a:off x="19726863" y="3856078"/>
          <a:ext cx="444994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AU" sz="2400"/>
            <a:t>3°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0.74899</cdr:x>
      <cdr:y>0.07929</cdr:y>
    </cdr:from>
    <cdr:to>
      <cdr:x>0.77575</cdr:x>
      <cdr:y>0.11954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F16605EC-1685-4B5E-A860-029BB4E82A67}"/>
            </a:ext>
          </a:extLst>
        </cdr:cNvPr>
        <cdr:cNvSpPr txBox="1"/>
      </cdr:nvSpPr>
      <cdr:spPr>
        <a:xfrm xmlns:a="http://schemas.openxmlformats.org/drawingml/2006/main">
          <a:off x="12455509" y="922150"/>
          <a:ext cx="444994" cy="468013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2400"/>
            <a:t>2°</a:t>
          </a:r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89D8166-2D9F-48E7-AAA9-0E336D70B1D7}" name="Table1" displayName="Table1" ref="A2:H106" totalsRowShown="0" headerRowDxfId="10" dataDxfId="9" tableBorderDxfId="8">
  <autoFilter ref="A2:H106" xr:uid="{E89D8166-2D9F-48E7-AAA9-0E336D70B1D7}"/>
  <tableColumns count="8">
    <tableColumn id="1" xr3:uid="{BCAACA16-D401-4E1D-BC7E-20CEEAF777A4}" name=" Name/ID" dataDxfId="7"/>
    <tableColumn id="2" xr3:uid="{FD8E0CD5-1BDC-4F71-BE78-9C12E34E1CA2}" name="Relative Height Difference (m)" dataDxfId="6"/>
    <tableColumn id="3" xr3:uid="{77497DE8-ABA8-43D1-B978-ACFC690AAF9D}" name="Distance from viewpoint (m)" dataDxfId="5"/>
    <tableColumn id="4" xr3:uid="{E4FFE634-2B41-47AA-90CD-5A41E9CD1D3E}" name="1" dataDxfId="4">
      <calculatedColumnFormula>IF($C3&lt;($B3*72.5+1100),1,0)</calculatedColumnFormula>
    </tableColumn>
    <tableColumn id="5" xr3:uid="{6736C808-40BB-44D4-8F0C-AA1CE5BE0DB7}" name="2" dataDxfId="3">
      <calculatedColumnFormula>IF($C3&lt;($B3*25.167+325),1,0)</calculatedColumnFormula>
    </tableColumn>
    <tableColumn id="6" xr3:uid="{C916C941-256A-44A0-A093-7D883E035BF3}" name="3" dataDxfId="2">
      <calculatedColumnFormula>IF($C3&lt;($B3*15.5+150),1,0)</calculatedColumnFormula>
    </tableColumn>
    <tableColumn id="7" xr3:uid="{56648C08-16D0-4A64-847B-386B6E4926A6}" name="4" dataDxfId="1">
      <calculatedColumnFormula>IF($C3&lt;($B3*11.515+97),1,0)</calculatedColumnFormula>
    </tableColumn>
    <tableColumn id="8" xr3:uid="{BC8E1B64-7AF8-431B-9B40-A2CC5A90B181}" name="Sector" dataDxfId="0">
      <calculatedColumnFormula>IF(COUNTBLANK('Preliminary Tool'!$B3:$C3)," ",SUM('Preliminary Tool'!$D3:$G3))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58CBA-C5F4-49CF-AB0B-00EAB1F690BF}">
  <sheetPr codeName="Sheet3"/>
  <dimension ref="A1:AP106"/>
  <sheetViews>
    <sheetView showGridLines="0" tabSelected="1" zoomScale="85" zoomScaleNormal="85" workbookViewId="0">
      <selection activeCell="C7" sqref="C7"/>
    </sheetView>
  </sheetViews>
  <sheetFormatPr defaultRowHeight="14.5" x14ac:dyDescent="0.35"/>
  <cols>
    <col min="1" max="1" width="15.54296875" style="1" customWidth="1"/>
    <col min="2" max="2" width="29.54296875" style="1" bestFit="1" customWidth="1"/>
    <col min="3" max="3" width="26.90625" style="1" customWidth="1"/>
    <col min="4" max="7" width="1.90625" style="3" hidden="1" customWidth="1"/>
    <col min="8" max="8" width="9.90625" style="3" customWidth="1"/>
    <col min="9" max="38" width="8.6328125" style="3" customWidth="1"/>
    <col min="39" max="41" width="8.7265625" style="3"/>
    <col min="42" max="42" width="16.36328125" style="3" customWidth="1"/>
    <col min="43" max="44" width="8.7265625" style="1"/>
    <col min="45" max="45" width="8.54296875" style="1" customWidth="1"/>
    <col min="46" max="16384" width="8.7265625" style="1"/>
  </cols>
  <sheetData>
    <row r="1" spans="1:42" ht="15" thickBot="1" x14ac:dyDescent="0.4">
      <c r="A1" s="2"/>
      <c r="B1" s="2" t="s">
        <v>0</v>
      </c>
      <c r="C1" s="2" t="s">
        <v>1</v>
      </c>
      <c r="D1" s="9"/>
      <c r="E1" s="9"/>
      <c r="F1" s="9"/>
      <c r="G1" s="9"/>
      <c r="H1" s="9"/>
      <c r="AM1" s="4"/>
      <c r="AN1" s="5" t="s">
        <v>0</v>
      </c>
      <c r="AO1" s="6" t="s">
        <v>1</v>
      </c>
      <c r="AP1" s="6" t="s">
        <v>2</v>
      </c>
    </row>
    <row r="2" spans="1:42" x14ac:dyDescent="0.35">
      <c r="A2" s="18" t="s">
        <v>3</v>
      </c>
      <c r="B2" s="19" t="s">
        <v>4</v>
      </c>
      <c r="C2" s="19" t="s">
        <v>18</v>
      </c>
      <c r="D2" s="20" t="s">
        <v>5</v>
      </c>
      <c r="E2" s="20" t="s">
        <v>6</v>
      </c>
      <c r="F2" s="20" t="s">
        <v>7</v>
      </c>
      <c r="G2" s="20" t="s">
        <v>8</v>
      </c>
      <c r="H2" s="20" t="s">
        <v>9</v>
      </c>
      <c r="AM2" s="25" t="s">
        <v>10</v>
      </c>
      <c r="AN2" s="7">
        <v>0</v>
      </c>
      <c r="AO2" s="7">
        <v>1100</v>
      </c>
      <c r="AP2" s="23" t="s">
        <v>11</v>
      </c>
    </row>
    <row r="3" spans="1:42" ht="15" thickBot="1" x14ac:dyDescent="0.4">
      <c r="A3" s="14">
        <v>1</v>
      </c>
      <c r="B3" s="12"/>
      <c r="C3" s="12"/>
      <c r="D3" s="10">
        <f t="shared" ref="D3:D34" si="0">IF($C3&lt;($B3*72.5+1100),1,0)</f>
        <v>1</v>
      </c>
      <c r="E3" s="10">
        <f t="shared" ref="E3:E34" si="1">IF($C3&lt;($B3*25.167+325),1,0)</f>
        <v>1</v>
      </c>
      <c r="F3" s="10">
        <f t="shared" ref="F3:F34" si="2">IF($C3&lt;($B3*15.5+150),1,0)</f>
        <v>1</v>
      </c>
      <c r="G3" s="10">
        <f t="shared" ref="G3:G34" si="3">IF($C3&lt;($B3*11.515+97),1,0)</f>
        <v>1</v>
      </c>
      <c r="H3" s="16" t="str">
        <f>IF(COUNTBLANK('Preliminary Tool'!$B3:$C3)," ",SUM('Preliminary Tool'!$D3:$G3))</f>
        <v xml:space="preserve"> </v>
      </c>
      <c r="AM3" s="26"/>
      <c r="AN3" s="8">
        <v>40</v>
      </c>
      <c r="AO3" s="8">
        <v>4000</v>
      </c>
      <c r="AP3" s="24"/>
    </row>
    <row r="4" spans="1:42" x14ac:dyDescent="0.35">
      <c r="A4" s="15">
        <v>2</v>
      </c>
      <c r="B4" s="13"/>
      <c r="C4" s="13"/>
      <c r="D4" s="11">
        <f t="shared" si="0"/>
        <v>1</v>
      </c>
      <c r="E4" s="11">
        <f t="shared" si="1"/>
        <v>1</v>
      </c>
      <c r="F4" s="11">
        <f t="shared" si="2"/>
        <v>1</v>
      </c>
      <c r="G4" s="11">
        <f t="shared" si="3"/>
        <v>1</v>
      </c>
      <c r="H4" s="17" t="str">
        <f>IF(COUNTBLANK('Preliminary Tool'!$B4:$C4)," ",SUM('Preliminary Tool'!$D4:$G4))</f>
        <v xml:space="preserve"> </v>
      </c>
      <c r="AM4" s="27" t="s">
        <v>12</v>
      </c>
      <c r="AN4" s="7">
        <v>0</v>
      </c>
      <c r="AO4" s="7">
        <v>325</v>
      </c>
      <c r="AP4" s="23" t="s">
        <v>13</v>
      </c>
    </row>
    <row r="5" spans="1:42" ht="15" thickBot="1" x14ac:dyDescent="0.4">
      <c r="A5" s="14">
        <v>3</v>
      </c>
      <c r="B5" s="12"/>
      <c r="C5" s="12"/>
      <c r="D5" s="10">
        <f t="shared" si="0"/>
        <v>1</v>
      </c>
      <c r="E5" s="10">
        <f t="shared" si="1"/>
        <v>1</v>
      </c>
      <c r="F5" s="10">
        <f t="shared" si="2"/>
        <v>1</v>
      </c>
      <c r="G5" s="10">
        <f t="shared" si="3"/>
        <v>1</v>
      </c>
      <c r="H5" s="16" t="str">
        <f>IF(COUNTBLANK('Preliminary Tool'!$B5:$C5)," ",SUM('Preliminary Tool'!$D5:$G5))</f>
        <v xml:space="preserve"> </v>
      </c>
      <c r="AM5" s="28"/>
      <c r="AN5" s="8">
        <v>150</v>
      </c>
      <c r="AO5" s="8">
        <v>4100</v>
      </c>
      <c r="AP5" s="24"/>
    </row>
    <row r="6" spans="1:42" x14ac:dyDescent="0.35">
      <c r="A6" s="15">
        <v>4</v>
      </c>
      <c r="B6" s="13"/>
      <c r="C6" s="13"/>
      <c r="D6" s="11">
        <f t="shared" si="0"/>
        <v>1</v>
      </c>
      <c r="E6" s="11">
        <f t="shared" si="1"/>
        <v>1</v>
      </c>
      <c r="F6" s="11">
        <f t="shared" si="2"/>
        <v>1</v>
      </c>
      <c r="G6" s="11">
        <f t="shared" si="3"/>
        <v>1</v>
      </c>
      <c r="H6" s="17" t="str">
        <f>IF(COUNTBLANK('Preliminary Tool'!$B6:$C6)," ",SUM('Preliminary Tool'!$D6:$G6))</f>
        <v xml:space="preserve"> </v>
      </c>
      <c r="AM6" s="29" t="s">
        <v>14</v>
      </c>
      <c r="AN6" s="7">
        <v>0</v>
      </c>
      <c r="AO6" s="7">
        <v>150</v>
      </c>
      <c r="AP6" s="23" t="s">
        <v>15</v>
      </c>
    </row>
    <row r="7" spans="1:42" ht="15" thickBot="1" x14ac:dyDescent="0.4">
      <c r="A7" s="14">
        <v>5</v>
      </c>
      <c r="B7" s="12"/>
      <c r="C7" s="12"/>
      <c r="D7" s="10">
        <f t="shared" si="0"/>
        <v>1</v>
      </c>
      <c r="E7" s="10">
        <f t="shared" si="1"/>
        <v>1</v>
      </c>
      <c r="F7" s="10">
        <f t="shared" si="2"/>
        <v>1</v>
      </c>
      <c r="G7" s="10">
        <f t="shared" si="3"/>
        <v>1</v>
      </c>
      <c r="H7" s="16" t="str">
        <f>IF(COUNTBLANK('Preliminary Tool'!$B7:$C7)," ",SUM('Preliminary Tool'!$D7:$G7))</f>
        <v xml:space="preserve"> </v>
      </c>
      <c r="AM7" s="30"/>
      <c r="AN7" s="8">
        <v>200</v>
      </c>
      <c r="AO7" s="8">
        <v>3250</v>
      </c>
      <c r="AP7" s="24"/>
    </row>
    <row r="8" spans="1:42" x14ac:dyDescent="0.35">
      <c r="A8" s="15">
        <v>6</v>
      </c>
      <c r="B8" s="13"/>
      <c r="C8" s="13"/>
      <c r="D8" s="11">
        <f t="shared" si="0"/>
        <v>1</v>
      </c>
      <c r="E8" s="11">
        <f t="shared" si="1"/>
        <v>1</v>
      </c>
      <c r="F8" s="11">
        <f t="shared" si="2"/>
        <v>1</v>
      </c>
      <c r="G8" s="11">
        <f t="shared" si="3"/>
        <v>1</v>
      </c>
      <c r="H8" s="17" t="str">
        <f>IF(COUNTBLANK('Preliminary Tool'!$B8:$C8)," ",SUM('Preliminary Tool'!$D8:$G8))</f>
        <v xml:space="preserve"> </v>
      </c>
      <c r="AM8" s="21" t="s">
        <v>16</v>
      </c>
      <c r="AN8" s="7">
        <v>0</v>
      </c>
      <c r="AO8" s="7">
        <v>97</v>
      </c>
      <c r="AP8" s="23" t="s">
        <v>17</v>
      </c>
    </row>
    <row r="9" spans="1:42" ht="15" thickBot="1" x14ac:dyDescent="0.4">
      <c r="A9" s="14">
        <v>7</v>
      </c>
      <c r="B9" s="12"/>
      <c r="C9" s="12"/>
      <c r="D9" s="10">
        <f t="shared" si="0"/>
        <v>1</v>
      </c>
      <c r="E9" s="10">
        <f t="shared" si="1"/>
        <v>1</v>
      </c>
      <c r="F9" s="10">
        <f t="shared" si="2"/>
        <v>1</v>
      </c>
      <c r="G9" s="10">
        <f t="shared" si="3"/>
        <v>1</v>
      </c>
      <c r="H9" s="16" t="str">
        <f>IF(COUNTBLANK('Preliminary Tool'!$B9:$C9)," ",SUM('Preliminary Tool'!$D9:$G9))</f>
        <v xml:space="preserve"> </v>
      </c>
      <c r="AM9" s="22"/>
      <c r="AN9" s="8">
        <v>200</v>
      </c>
      <c r="AO9" s="8">
        <v>2400</v>
      </c>
      <c r="AP9" s="24"/>
    </row>
    <row r="10" spans="1:42" x14ac:dyDescent="0.35">
      <c r="A10" s="15">
        <v>8</v>
      </c>
      <c r="B10" s="13"/>
      <c r="C10" s="13"/>
      <c r="D10" s="11">
        <f t="shared" si="0"/>
        <v>1</v>
      </c>
      <c r="E10" s="11">
        <f t="shared" si="1"/>
        <v>1</v>
      </c>
      <c r="F10" s="11">
        <f t="shared" si="2"/>
        <v>1</v>
      </c>
      <c r="G10" s="11">
        <f t="shared" si="3"/>
        <v>1</v>
      </c>
      <c r="H10" s="17" t="str">
        <f>IF(COUNTBLANK('Preliminary Tool'!$B10:$C10)," ",SUM('Preliminary Tool'!$D10:$G10))</f>
        <v xml:space="preserve"> </v>
      </c>
    </row>
    <row r="11" spans="1:42" x14ac:dyDescent="0.35">
      <c r="A11" s="14">
        <v>9</v>
      </c>
      <c r="B11" s="12"/>
      <c r="C11" s="12"/>
      <c r="D11" s="10">
        <f t="shared" si="0"/>
        <v>1</v>
      </c>
      <c r="E11" s="10">
        <f t="shared" si="1"/>
        <v>1</v>
      </c>
      <c r="F11" s="10">
        <f t="shared" si="2"/>
        <v>1</v>
      </c>
      <c r="G11" s="10">
        <f t="shared" si="3"/>
        <v>1</v>
      </c>
      <c r="H11" s="16" t="str">
        <f>IF(COUNTBLANK('Preliminary Tool'!$B11:$C11)," ",SUM('Preliminary Tool'!$D11:$G11))</f>
        <v xml:space="preserve"> </v>
      </c>
    </row>
    <row r="12" spans="1:42" x14ac:dyDescent="0.35">
      <c r="A12" s="15">
        <v>10</v>
      </c>
      <c r="B12" s="13"/>
      <c r="C12" s="13"/>
      <c r="D12" s="11">
        <f t="shared" si="0"/>
        <v>1</v>
      </c>
      <c r="E12" s="11">
        <f t="shared" si="1"/>
        <v>1</v>
      </c>
      <c r="F12" s="11">
        <f t="shared" si="2"/>
        <v>1</v>
      </c>
      <c r="G12" s="11">
        <f t="shared" si="3"/>
        <v>1</v>
      </c>
      <c r="H12" s="17" t="str">
        <f>IF(COUNTBLANK('Preliminary Tool'!$B12:$C12)," ",SUM('Preliminary Tool'!$D12:$G12))</f>
        <v xml:space="preserve"> </v>
      </c>
    </row>
    <row r="13" spans="1:42" x14ac:dyDescent="0.35">
      <c r="A13" s="14">
        <v>11</v>
      </c>
      <c r="B13" s="12"/>
      <c r="C13" s="12"/>
      <c r="D13" s="10">
        <f t="shared" si="0"/>
        <v>1</v>
      </c>
      <c r="E13" s="10">
        <f t="shared" si="1"/>
        <v>1</v>
      </c>
      <c r="F13" s="10">
        <f t="shared" si="2"/>
        <v>1</v>
      </c>
      <c r="G13" s="10">
        <f t="shared" si="3"/>
        <v>1</v>
      </c>
      <c r="H13" s="16" t="str">
        <f>IF(COUNTBLANK('Preliminary Tool'!$B13:$C13)," ",SUM('Preliminary Tool'!$D13:$G13))</f>
        <v xml:space="preserve"> </v>
      </c>
    </row>
    <row r="14" spans="1:42" x14ac:dyDescent="0.35">
      <c r="A14" s="15">
        <v>12</v>
      </c>
      <c r="B14" s="13"/>
      <c r="C14" s="13"/>
      <c r="D14" s="11">
        <f t="shared" si="0"/>
        <v>1</v>
      </c>
      <c r="E14" s="11">
        <f t="shared" si="1"/>
        <v>1</v>
      </c>
      <c r="F14" s="11">
        <f t="shared" si="2"/>
        <v>1</v>
      </c>
      <c r="G14" s="11">
        <f t="shared" si="3"/>
        <v>1</v>
      </c>
      <c r="H14" s="17" t="str">
        <f>IF(COUNTBLANK('Preliminary Tool'!$B14:$C14)," ",SUM('Preliminary Tool'!$D14:$G14))</f>
        <v xml:space="preserve"> </v>
      </c>
    </row>
    <row r="15" spans="1:42" x14ac:dyDescent="0.35">
      <c r="A15" s="14">
        <v>13</v>
      </c>
      <c r="B15" s="12"/>
      <c r="C15" s="12"/>
      <c r="D15" s="10">
        <f t="shared" si="0"/>
        <v>1</v>
      </c>
      <c r="E15" s="10">
        <f t="shared" si="1"/>
        <v>1</v>
      </c>
      <c r="F15" s="10">
        <f t="shared" si="2"/>
        <v>1</v>
      </c>
      <c r="G15" s="10">
        <f t="shared" si="3"/>
        <v>1</v>
      </c>
      <c r="H15" s="16" t="str">
        <f>IF(COUNTBLANK('Preliminary Tool'!$B15:$C15)," ",SUM('Preliminary Tool'!$D15:$G15))</f>
        <v xml:space="preserve"> </v>
      </c>
    </row>
    <row r="16" spans="1:42" x14ac:dyDescent="0.35">
      <c r="A16" s="15">
        <v>14</v>
      </c>
      <c r="B16" s="13"/>
      <c r="C16" s="13"/>
      <c r="D16" s="11">
        <f t="shared" si="0"/>
        <v>1</v>
      </c>
      <c r="E16" s="11">
        <f t="shared" si="1"/>
        <v>1</v>
      </c>
      <c r="F16" s="11">
        <f t="shared" si="2"/>
        <v>1</v>
      </c>
      <c r="G16" s="11">
        <f t="shared" si="3"/>
        <v>1</v>
      </c>
      <c r="H16" s="17" t="str">
        <f>IF(COUNTBLANK('Preliminary Tool'!$B16:$C16)," ",SUM('Preliminary Tool'!$D16:$G16))</f>
        <v xml:space="preserve"> </v>
      </c>
    </row>
    <row r="17" spans="1:8" x14ac:dyDescent="0.35">
      <c r="A17" s="14">
        <v>15</v>
      </c>
      <c r="B17" s="12"/>
      <c r="C17" s="12"/>
      <c r="D17" s="10">
        <f t="shared" si="0"/>
        <v>1</v>
      </c>
      <c r="E17" s="10">
        <f t="shared" si="1"/>
        <v>1</v>
      </c>
      <c r="F17" s="10">
        <f t="shared" si="2"/>
        <v>1</v>
      </c>
      <c r="G17" s="10">
        <f t="shared" si="3"/>
        <v>1</v>
      </c>
      <c r="H17" s="16" t="str">
        <f>IF(COUNTBLANK('Preliminary Tool'!$B17:$C17)," ",SUM('Preliminary Tool'!$D17:$G17))</f>
        <v xml:space="preserve"> </v>
      </c>
    </row>
    <row r="18" spans="1:8" x14ac:dyDescent="0.35">
      <c r="A18" s="15">
        <v>16</v>
      </c>
      <c r="B18" s="13"/>
      <c r="C18" s="13"/>
      <c r="D18" s="11">
        <f t="shared" si="0"/>
        <v>1</v>
      </c>
      <c r="E18" s="11">
        <f t="shared" si="1"/>
        <v>1</v>
      </c>
      <c r="F18" s="11">
        <f t="shared" si="2"/>
        <v>1</v>
      </c>
      <c r="G18" s="11">
        <f t="shared" si="3"/>
        <v>1</v>
      </c>
      <c r="H18" s="17" t="str">
        <f>IF(COUNTBLANK('Preliminary Tool'!$B18:$C18)," ",SUM('Preliminary Tool'!$D18:$G18))</f>
        <v xml:space="preserve"> </v>
      </c>
    </row>
    <row r="19" spans="1:8" x14ac:dyDescent="0.35">
      <c r="A19" s="14">
        <v>17</v>
      </c>
      <c r="B19" s="12"/>
      <c r="C19" s="12"/>
      <c r="D19" s="10">
        <f t="shared" si="0"/>
        <v>1</v>
      </c>
      <c r="E19" s="10">
        <f t="shared" si="1"/>
        <v>1</v>
      </c>
      <c r="F19" s="10">
        <f t="shared" si="2"/>
        <v>1</v>
      </c>
      <c r="G19" s="10">
        <f t="shared" si="3"/>
        <v>1</v>
      </c>
      <c r="H19" s="16" t="str">
        <f>IF(COUNTBLANK('Preliminary Tool'!$B19:$C19)," ",SUM('Preliminary Tool'!$D19:$G19))</f>
        <v xml:space="preserve"> </v>
      </c>
    </row>
    <row r="20" spans="1:8" x14ac:dyDescent="0.35">
      <c r="A20" s="15">
        <v>18</v>
      </c>
      <c r="B20" s="13"/>
      <c r="C20" s="13"/>
      <c r="D20" s="11">
        <f t="shared" si="0"/>
        <v>1</v>
      </c>
      <c r="E20" s="11">
        <f t="shared" si="1"/>
        <v>1</v>
      </c>
      <c r="F20" s="11">
        <f t="shared" si="2"/>
        <v>1</v>
      </c>
      <c r="G20" s="11">
        <f t="shared" si="3"/>
        <v>1</v>
      </c>
      <c r="H20" s="17" t="str">
        <f>IF(COUNTBLANK('Preliminary Tool'!$B20:$C20)," ",SUM('Preliminary Tool'!$D20:$G20))</f>
        <v xml:space="preserve"> </v>
      </c>
    </row>
    <row r="21" spans="1:8" x14ac:dyDescent="0.35">
      <c r="A21" s="14">
        <v>19</v>
      </c>
      <c r="B21" s="12"/>
      <c r="C21" s="12"/>
      <c r="D21" s="10">
        <f t="shared" si="0"/>
        <v>1</v>
      </c>
      <c r="E21" s="10">
        <f t="shared" si="1"/>
        <v>1</v>
      </c>
      <c r="F21" s="10">
        <f t="shared" si="2"/>
        <v>1</v>
      </c>
      <c r="G21" s="10">
        <f t="shared" si="3"/>
        <v>1</v>
      </c>
      <c r="H21" s="16" t="str">
        <f>IF(COUNTBLANK('Preliminary Tool'!$B21:$C21)," ",SUM('Preliminary Tool'!$D21:$G21))</f>
        <v xml:space="preserve"> </v>
      </c>
    </row>
    <row r="22" spans="1:8" x14ac:dyDescent="0.35">
      <c r="A22" s="15">
        <v>20</v>
      </c>
      <c r="B22" s="13"/>
      <c r="C22" s="13"/>
      <c r="D22" s="11">
        <f t="shared" si="0"/>
        <v>1</v>
      </c>
      <c r="E22" s="11">
        <f t="shared" si="1"/>
        <v>1</v>
      </c>
      <c r="F22" s="11">
        <f t="shared" si="2"/>
        <v>1</v>
      </c>
      <c r="G22" s="11">
        <f t="shared" si="3"/>
        <v>1</v>
      </c>
      <c r="H22" s="17" t="str">
        <f>IF(COUNTBLANK('Preliminary Tool'!$B22:$C22)," ",SUM('Preliminary Tool'!$D22:$G22))</f>
        <v xml:space="preserve"> </v>
      </c>
    </row>
    <row r="23" spans="1:8" x14ac:dyDescent="0.35">
      <c r="A23" s="14">
        <v>21</v>
      </c>
      <c r="B23" s="12"/>
      <c r="C23" s="12"/>
      <c r="D23" s="10">
        <f t="shared" si="0"/>
        <v>1</v>
      </c>
      <c r="E23" s="10">
        <f t="shared" si="1"/>
        <v>1</v>
      </c>
      <c r="F23" s="10">
        <f t="shared" si="2"/>
        <v>1</v>
      </c>
      <c r="G23" s="10">
        <f t="shared" si="3"/>
        <v>1</v>
      </c>
      <c r="H23" s="16" t="str">
        <f>IF(COUNTBLANK('Preliminary Tool'!$B23:$C23)," ",SUM('Preliminary Tool'!$D23:$G23))</f>
        <v xml:space="preserve"> </v>
      </c>
    </row>
    <row r="24" spans="1:8" x14ac:dyDescent="0.35">
      <c r="A24" s="15">
        <v>22</v>
      </c>
      <c r="B24" s="13"/>
      <c r="C24" s="13"/>
      <c r="D24" s="11">
        <f t="shared" si="0"/>
        <v>1</v>
      </c>
      <c r="E24" s="11">
        <f t="shared" si="1"/>
        <v>1</v>
      </c>
      <c r="F24" s="11">
        <f t="shared" si="2"/>
        <v>1</v>
      </c>
      <c r="G24" s="11">
        <f t="shared" si="3"/>
        <v>1</v>
      </c>
      <c r="H24" s="17" t="str">
        <f>IF(COUNTBLANK('Preliminary Tool'!$B24:$C24)," ",SUM('Preliminary Tool'!$D24:$G24))</f>
        <v xml:space="preserve"> </v>
      </c>
    </row>
    <row r="25" spans="1:8" x14ac:dyDescent="0.35">
      <c r="A25" s="14">
        <v>23</v>
      </c>
      <c r="B25" s="12"/>
      <c r="C25" s="12"/>
      <c r="D25" s="10">
        <f t="shared" si="0"/>
        <v>1</v>
      </c>
      <c r="E25" s="10">
        <f t="shared" si="1"/>
        <v>1</v>
      </c>
      <c r="F25" s="10">
        <f t="shared" si="2"/>
        <v>1</v>
      </c>
      <c r="G25" s="10">
        <f t="shared" si="3"/>
        <v>1</v>
      </c>
      <c r="H25" s="16" t="str">
        <f>IF(COUNTBLANK('Preliminary Tool'!$B25:$C25)," ",SUM('Preliminary Tool'!$D25:$G25))</f>
        <v xml:space="preserve"> </v>
      </c>
    </row>
    <row r="26" spans="1:8" x14ac:dyDescent="0.35">
      <c r="A26" s="15">
        <v>24</v>
      </c>
      <c r="B26" s="13"/>
      <c r="C26" s="13"/>
      <c r="D26" s="11">
        <f t="shared" si="0"/>
        <v>1</v>
      </c>
      <c r="E26" s="11">
        <f t="shared" si="1"/>
        <v>1</v>
      </c>
      <c r="F26" s="11">
        <f t="shared" si="2"/>
        <v>1</v>
      </c>
      <c r="G26" s="11">
        <f t="shared" si="3"/>
        <v>1</v>
      </c>
      <c r="H26" s="17" t="str">
        <f>IF(COUNTBLANK('Preliminary Tool'!$B26:$C26)," ",SUM('Preliminary Tool'!$D26:$G26))</f>
        <v xml:space="preserve"> </v>
      </c>
    </row>
    <row r="27" spans="1:8" x14ac:dyDescent="0.35">
      <c r="A27" s="14">
        <v>25</v>
      </c>
      <c r="B27" s="12"/>
      <c r="C27" s="12"/>
      <c r="D27" s="10">
        <f t="shared" si="0"/>
        <v>1</v>
      </c>
      <c r="E27" s="10">
        <f t="shared" si="1"/>
        <v>1</v>
      </c>
      <c r="F27" s="10">
        <f t="shared" si="2"/>
        <v>1</v>
      </c>
      <c r="G27" s="10">
        <f t="shared" si="3"/>
        <v>1</v>
      </c>
      <c r="H27" s="16" t="str">
        <f>IF(COUNTBLANK('Preliminary Tool'!$B27:$C27)," ",SUM('Preliminary Tool'!$D27:$G27))</f>
        <v xml:space="preserve"> </v>
      </c>
    </row>
    <row r="28" spans="1:8" x14ac:dyDescent="0.35">
      <c r="A28" s="15">
        <v>26</v>
      </c>
      <c r="B28" s="13"/>
      <c r="C28" s="13"/>
      <c r="D28" s="11">
        <f t="shared" si="0"/>
        <v>1</v>
      </c>
      <c r="E28" s="11">
        <f t="shared" si="1"/>
        <v>1</v>
      </c>
      <c r="F28" s="11">
        <f t="shared" si="2"/>
        <v>1</v>
      </c>
      <c r="G28" s="11">
        <f t="shared" si="3"/>
        <v>1</v>
      </c>
      <c r="H28" s="17" t="str">
        <f>IF(COUNTBLANK('Preliminary Tool'!$B28:$C28)," ",SUM('Preliminary Tool'!$D28:$G28))</f>
        <v xml:space="preserve"> </v>
      </c>
    </row>
    <row r="29" spans="1:8" x14ac:dyDescent="0.35">
      <c r="A29" s="14">
        <v>27</v>
      </c>
      <c r="B29" s="12"/>
      <c r="C29" s="12"/>
      <c r="D29" s="10">
        <f t="shared" si="0"/>
        <v>1</v>
      </c>
      <c r="E29" s="10">
        <f t="shared" si="1"/>
        <v>1</v>
      </c>
      <c r="F29" s="10">
        <f t="shared" si="2"/>
        <v>1</v>
      </c>
      <c r="G29" s="10">
        <f t="shared" si="3"/>
        <v>1</v>
      </c>
      <c r="H29" s="16" t="str">
        <f>IF(COUNTBLANK('Preliminary Tool'!$B29:$C29)," ",SUM('Preliminary Tool'!$D29:$G29))</f>
        <v xml:space="preserve"> </v>
      </c>
    </row>
    <row r="30" spans="1:8" x14ac:dyDescent="0.35">
      <c r="A30" s="15">
        <v>28</v>
      </c>
      <c r="B30" s="13"/>
      <c r="C30" s="13"/>
      <c r="D30" s="11">
        <f t="shared" si="0"/>
        <v>1</v>
      </c>
      <c r="E30" s="11">
        <f t="shared" si="1"/>
        <v>1</v>
      </c>
      <c r="F30" s="11">
        <f t="shared" si="2"/>
        <v>1</v>
      </c>
      <c r="G30" s="11">
        <f t="shared" si="3"/>
        <v>1</v>
      </c>
      <c r="H30" s="17" t="str">
        <f>IF(COUNTBLANK('Preliminary Tool'!$B30:$C30)," ",SUM('Preliminary Tool'!$D30:$G30))</f>
        <v xml:space="preserve"> </v>
      </c>
    </row>
    <row r="31" spans="1:8" x14ac:dyDescent="0.35">
      <c r="A31" s="14">
        <v>29</v>
      </c>
      <c r="B31" s="12"/>
      <c r="C31" s="12"/>
      <c r="D31" s="10">
        <f t="shared" si="0"/>
        <v>1</v>
      </c>
      <c r="E31" s="10">
        <f t="shared" si="1"/>
        <v>1</v>
      </c>
      <c r="F31" s="10">
        <f t="shared" si="2"/>
        <v>1</v>
      </c>
      <c r="G31" s="10">
        <f t="shared" si="3"/>
        <v>1</v>
      </c>
      <c r="H31" s="16" t="str">
        <f>IF(COUNTBLANK('Preliminary Tool'!$B31:$C31)," ",SUM('Preliminary Tool'!$D31:$G31))</f>
        <v xml:space="preserve"> </v>
      </c>
    </row>
    <row r="32" spans="1:8" x14ac:dyDescent="0.35">
      <c r="A32" s="15">
        <v>30</v>
      </c>
      <c r="B32" s="13"/>
      <c r="C32" s="13"/>
      <c r="D32" s="11">
        <f t="shared" si="0"/>
        <v>1</v>
      </c>
      <c r="E32" s="11">
        <f t="shared" si="1"/>
        <v>1</v>
      </c>
      <c r="F32" s="11">
        <f t="shared" si="2"/>
        <v>1</v>
      </c>
      <c r="G32" s="11">
        <f t="shared" si="3"/>
        <v>1</v>
      </c>
      <c r="H32" s="17" t="str">
        <f>IF(COUNTBLANK('Preliminary Tool'!$B32:$C32)," ",SUM('Preliminary Tool'!$D32:$G32))</f>
        <v xml:space="preserve"> </v>
      </c>
    </row>
    <row r="33" spans="1:8" x14ac:dyDescent="0.35">
      <c r="A33" s="14">
        <v>31</v>
      </c>
      <c r="B33" s="12"/>
      <c r="C33" s="12"/>
      <c r="D33" s="10">
        <f t="shared" si="0"/>
        <v>1</v>
      </c>
      <c r="E33" s="10">
        <f t="shared" si="1"/>
        <v>1</v>
      </c>
      <c r="F33" s="10">
        <f t="shared" si="2"/>
        <v>1</v>
      </c>
      <c r="G33" s="10">
        <f t="shared" si="3"/>
        <v>1</v>
      </c>
      <c r="H33" s="16" t="str">
        <f>IF(COUNTBLANK('Preliminary Tool'!$B33:$C33)," ",SUM('Preliminary Tool'!$D33:$G33))</f>
        <v xml:space="preserve"> </v>
      </c>
    </row>
    <row r="34" spans="1:8" x14ac:dyDescent="0.35">
      <c r="A34" s="15">
        <v>32</v>
      </c>
      <c r="B34" s="13"/>
      <c r="C34" s="13"/>
      <c r="D34" s="11">
        <f t="shared" si="0"/>
        <v>1</v>
      </c>
      <c r="E34" s="11">
        <f t="shared" si="1"/>
        <v>1</v>
      </c>
      <c r="F34" s="11">
        <f t="shared" si="2"/>
        <v>1</v>
      </c>
      <c r="G34" s="11">
        <f t="shared" si="3"/>
        <v>1</v>
      </c>
      <c r="H34" s="17" t="str">
        <f>IF(COUNTBLANK('Preliminary Tool'!$B34:$C34)," ",SUM('Preliminary Tool'!$D34:$G34))</f>
        <v xml:space="preserve"> </v>
      </c>
    </row>
    <row r="35" spans="1:8" x14ac:dyDescent="0.35">
      <c r="A35" s="14">
        <v>33</v>
      </c>
      <c r="B35" s="12"/>
      <c r="C35" s="12"/>
      <c r="D35" s="10">
        <f t="shared" ref="D35:D66" si="4">IF($C35&lt;($B35*72.5+1100),1,0)</f>
        <v>1</v>
      </c>
      <c r="E35" s="10">
        <f t="shared" ref="E35:E66" si="5">IF($C35&lt;($B35*25.167+325),1,0)</f>
        <v>1</v>
      </c>
      <c r="F35" s="10">
        <f t="shared" ref="F35:F66" si="6">IF($C35&lt;($B35*15.5+150),1,0)</f>
        <v>1</v>
      </c>
      <c r="G35" s="10">
        <f t="shared" ref="G35:G66" si="7">IF($C35&lt;($B35*11.515+97),1,0)</f>
        <v>1</v>
      </c>
      <c r="H35" s="16" t="str">
        <f>IF(COUNTBLANK('Preliminary Tool'!$B35:$C35)," ",SUM('Preliminary Tool'!$D35:$G35))</f>
        <v xml:space="preserve"> </v>
      </c>
    </row>
    <row r="36" spans="1:8" x14ac:dyDescent="0.35">
      <c r="A36" s="15">
        <v>34</v>
      </c>
      <c r="B36" s="13"/>
      <c r="C36" s="13"/>
      <c r="D36" s="11">
        <f t="shared" si="4"/>
        <v>1</v>
      </c>
      <c r="E36" s="11">
        <f t="shared" si="5"/>
        <v>1</v>
      </c>
      <c r="F36" s="11">
        <f t="shared" si="6"/>
        <v>1</v>
      </c>
      <c r="G36" s="11">
        <f t="shared" si="7"/>
        <v>1</v>
      </c>
      <c r="H36" s="17" t="str">
        <f>IF(COUNTBLANK('Preliminary Tool'!$B36:$C36)," ",SUM('Preliminary Tool'!$D36:$G36))</f>
        <v xml:space="preserve"> </v>
      </c>
    </row>
    <row r="37" spans="1:8" x14ac:dyDescent="0.35">
      <c r="A37" s="14">
        <v>35</v>
      </c>
      <c r="B37" s="12"/>
      <c r="C37" s="12"/>
      <c r="D37" s="10">
        <f t="shared" si="4"/>
        <v>1</v>
      </c>
      <c r="E37" s="10">
        <f t="shared" si="5"/>
        <v>1</v>
      </c>
      <c r="F37" s="10">
        <f t="shared" si="6"/>
        <v>1</v>
      </c>
      <c r="G37" s="10">
        <f t="shared" si="7"/>
        <v>1</v>
      </c>
      <c r="H37" s="16" t="str">
        <f>IF(COUNTBLANK('Preliminary Tool'!$B37:$C37)," ",SUM('Preliminary Tool'!$D37:$G37))</f>
        <v xml:space="preserve"> </v>
      </c>
    </row>
    <row r="38" spans="1:8" x14ac:dyDescent="0.35">
      <c r="A38" s="15">
        <v>36</v>
      </c>
      <c r="B38" s="13"/>
      <c r="C38" s="13"/>
      <c r="D38" s="11">
        <f t="shared" si="4"/>
        <v>1</v>
      </c>
      <c r="E38" s="11">
        <f t="shared" si="5"/>
        <v>1</v>
      </c>
      <c r="F38" s="11">
        <f t="shared" si="6"/>
        <v>1</v>
      </c>
      <c r="G38" s="11">
        <f t="shared" si="7"/>
        <v>1</v>
      </c>
      <c r="H38" s="17" t="str">
        <f>IF(COUNTBLANK('Preliminary Tool'!$B38:$C38)," ",SUM('Preliminary Tool'!$D38:$G38))</f>
        <v xml:space="preserve"> </v>
      </c>
    </row>
    <row r="39" spans="1:8" x14ac:dyDescent="0.35">
      <c r="A39" s="14">
        <v>37</v>
      </c>
      <c r="B39" s="12"/>
      <c r="C39" s="12"/>
      <c r="D39" s="10">
        <f t="shared" si="4"/>
        <v>1</v>
      </c>
      <c r="E39" s="10">
        <f t="shared" si="5"/>
        <v>1</v>
      </c>
      <c r="F39" s="10">
        <f t="shared" si="6"/>
        <v>1</v>
      </c>
      <c r="G39" s="10">
        <f t="shared" si="7"/>
        <v>1</v>
      </c>
      <c r="H39" s="16" t="str">
        <f>IF(COUNTBLANK('Preliminary Tool'!$B39:$C39)," ",SUM('Preliminary Tool'!$D39:$G39))</f>
        <v xml:space="preserve"> </v>
      </c>
    </row>
    <row r="40" spans="1:8" x14ac:dyDescent="0.35">
      <c r="A40" s="15">
        <v>38</v>
      </c>
      <c r="B40" s="13"/>
      <c r="C40" s="13"/>
      <c r="D40" s="11">
        <f t="shared" si="4"/>
        <v>1</v>
      </c>
      <c r="E40" s="11">
        <f t="shared" si="5"/>
        <v>1</v>
      </c>
      <c r="F40" s="11">
        <f t="shared" si="6"/>
        <v>1</v>
      </c>
      <c r="G40" s="11">
        <f t="shared" si="7"/>
        <v>1</v>
      </c>
      <c r="H40" s="17" t="str">
        <f>IF(COUNTBLANK('Preliminary Tool'!$B40:$C40)," ",SUM('Preliminary Tool'!$D40:$G40))</f>
        <v xml:space="preserve"> </v>
      </c>
    </row>
    <row r="41" spans="1:8" x14ac:dyDescent="0.35">
      <c r="A41" s="14">
        <v>39</v>
      </c>
      <c r="B41" s="12"/>
      <c r="C41" s="12"/>
      <c r="D41" s="10">
        <f t="shared" si="4"/>
        <v>1</v>
      </c>
      <c r="E41" s="10">
        <f t="shared" si="5"/>
        <v>1</v>
      </c>
      <c r="F41" s="10">
        <f t="shared" si="6"/>
        <v>1</v>
      </c>
      <c r="G41" s="10">
        <f t="shared" si="7"/>
        <v>1</v>
      </c>
      <c r="H41" s="16" t="str">
        <f>IF(COUNTBLANK('Preliminary Tool'!$B41:$C41)," ",SUM('Preliminary Tool'!$D41:$G41))</f>
        <v xml:space="preserve"> </v>
      </c>
    </row>
    <row r="42" spans="1:8" x14ac:dyDescent="0.35">
      <c r="A42" s="15">
        <v>40</v>
      </c>
      <c r="B42" s="13"/>
      <c r="C42" s="13"/>
      <c r="D42" s="11">
        <f t="shared" si="4"/>
        <v>1</v>
      </c>
      <c r="E42" s="11">
        <f t="shared" si="5"/>
        <v>1</v>
      </c>
      <c r="F42" s="11">
        <f t="shared" si="6"/>
        <v>1</v>
      </c>
      <c r="G42" s="11">
        <f t="shared" si="7"/>
        <v>1</v>
      </c>
      <c r="H42" s="17" t="str">
        <f>IF(COUNTBLANK('Preliminary Tool'!$B42:$C42)," ",SUM('Preliminary Tool'!$D42:$G42))</f>
        <v xml:space="preserve"> </v>
      </c>
    </row>
    <row r="43" spans="1:8" x14ac:dyDescent="0.35">
      <c r="A43" s="14">
        <v>41</v>
      </c>
      <c r="B43" s="12"/>
      <c r="C43" s="12"/>
      <c r="D43" s="10">
        <f t="shared" si="4"/>
        <v>1</v>
      </c>
      <c r="E43" s="10">
        <f t="shared" si="5"/>
        <v>1</v>
      </c>
      <c r="F43" s="10">
        <f t="shared" si="6"/>
        <v>1</v>
      </c>
      <c r="G43" s="10">
        <f t="shared" si="7"/>
        <v>1</v>
      </c>
      <c r="H43" s="16" t="str">
        <f>IF(COUNTBLANK('Preliminary Tool'!$B43:$C43)," ",SUM('Preliminary Tool'!$D43:$G43))</f>
        <v xml:space="preserve"> </v>
      </c>
    </row>
    <row r="44" spans="1:8" x14ac:dyDescent="0.35">
      <c r="A44" s="15">
        <v>42</v>
      </c>
      <c r="B44" s="13"/>
      <c r="C44" s="13"/>
      <c r="D44" s="11">
        <f t="shared" si="4"/>
        <v>1</v>
      </c>
      <c r="E44" s="11">
        <f t="shared" si="5"/>
        <v>1</v>
      </c>
      <c r="F44" s="11">
        <f t="shared" si="6"/>
        <v>1</v>
      </c>
      <c r="G44" s="11">
        <f t="shared" si="7"/>
        <v>1</v>
      </c>
      <c r="H44" s="17" t="str">
        <f>IF(COUNTBLANK('Preliminary Tool'!$B44:$C44)," ",SUM('Preliminary Tool'!$D44:$G44))</f>
        <v xml:space="preserve"> </v>
      </c>
    </row>
    <row r="45" spans="1:8" x14ac:dyDescent="0.35">
      <c r="A45" s="14">
        <v>43</v>
      </c>
      <c r="B45" s="12"/>
      <c r="C45" s="12"/>
      <c r="D45" s="10">
        <f t="shared" si="4"/>
        <v>1</v>
      </c>
      <c r="E45" s="10">
        <f t="shared" si="5"/>
        <v>1</v>
      </c>
      <c r="F45" s="10">
        <f t="shared" si="6"/>
        <v>1</v>
      </c>
      <c r="G45" s="10">
        <f t="shared" si="7"/>
        <v>1</v>
      </c>
      <c r="H45" s="16" t="str">
        <f>IF(COUNTBLANK('Preliminary Tool'!$B45:$C45)," ",SUM('Preliminary Tool'!$D45:$G45))</f>
        <v xml:space="preserve"> </v>
      </c>
    </row>
    <row r="46" spans="1:8" x14ac:dyDescent="0.35">
      <c r="A46" s="15">
        <v>44</v>
      </c>
      <c r="B46" s="13"/>
      <c r="C46" s="13"/>
      <c r="D46" s="11">
        <f t="shared" si="4"/>
        <v>1</v>
      </c>
      <c r="E46" s="11">
        <f t="shared" si="5"/>
        <v>1</v>
      </c>
      <c r="F46" s="11">
        <f t="shared" si="6"/>
        <v>1</v>
      </c>
      <c r="G46" s="11">
        <f t="shared" si="7"/>
        <v>1</v>
      </c>
      <c r="H46" s="17" t="str">
        <f>IF(COUNTBLANK('Preliminary Tool'!$B46:$C46)," ",SUM('Preliminary Tool'!$D46:$G46))</f>
        <v xml:space="preserve"> </v>
      </c>
    </row>
    <row r="47" spans="1:8" x14ac:dyDescent="0.35">
      <c r="A47" s="14">
        <v>45</v>
      </c>
      <c r="B47" s="12"/>
      <c r="C47" s="12"/>
      <c r="D47" s="10">
        <f t="shared" si="4"/>
        <v>1</v>
      </c>
      <c r="E47" s="10">
        <f t="shared" si="5"/>
        <v>1</v>
      </c>
      <c r="F47" s="10">
        <f t="shared" si="6"/>
        <v>1</v>
      </c>
      <c r="G47" s="10">
        <f t="shared" si="7"/>
        <v>1</v>
      </c>
      <c r="H47" s="16" t="str">
        <f>IF(COUNTBLANK('Preliminary Tool'!$B47:$C47)," ",SUM('Preliminary Tool'!$D47:$G47))</f>
        <v xml:space="preserve"> </v>
      </c>
    </row>
    <row r="48" spans="1:8" x14ac:dyDescent="0.35">
      <c r="A48" s="15">
        <v>46</v>
      </c>
      <c r="B48" s="13"/>
      <c r="C48" s="13"/>
      <c r="D48" s="11">
        <f t="shared" si="4"/>
        <v>1</v>
      </c>
      <c r="E48" s="11">
        <f t="shared" si="5"/>
        <v>1</v>
      </c>
      <c r="F48" s="11">
        <f t="shared" si="6"/>
        <v>1</v>
      </c>
      <c r="G48" s="11">
        <f t="shared" si="7"/>
        <v>1</v>
      </c>
      <c r="H48" s="17" t="str">
        <f>IF(COUNTBLANK('Preliminary Tool'!$B48:$C48)," ",SUM('Preliminary Tool'!$D48:$G48))</f>
        <v xml:space="preserve"> </v>
      </c>
    </row>
    <row r="49" spans="1:8" x14ac:dyDescent="0.35">
      <c r="A49" s="14">
        <v>47</v>
      </c>
      <c r="B49" s="12"/>
      <c r="C49" s="12"/>
      <c r="D49" s="10">
        <f t="shared" si="4"/>
        <v>1</v>
      </c>
      <c r="E49" s="10">
        <f t="shared" si="5"/>
        <v>1</v>
      </c>
      <c r="F49" s="10">
        <f t="shared" si="6"/>
        <v>1</v>
      </c>
      <c r="G49" s="10">
        <f t="shared" si="7"/>
        <v>1</v>
      </c>
      <c r="H49" s="16" t="str">
        <f>IF(COUNTBLANK('Preliminary Tool'!$B49:$C49)," ",SUM('Preliminary Tool'!$D49:$G49))</f>
        <v xml:space="preserve"> </v>
      </c>
    </row>
    <row r="50" spans="1:8" x14ac:dyDescent="0.35">
      <c r="A50" s="15">
        <v>48</v>
      </c>
      <c r="B50" s="13"/>
      <c r="C50" s="13"/>
      <c r="D50" s="11">
        <f t="shared" si="4"/>
        <v>1</v>
      </c>
      <c r="E50" s="11">
        <f t="shared" si="5"/>
        <v>1</v>
      </c>
      <c r="F50" s="11">
        <f t="shared" si="6"/>
        <v>1</v>
      </c>
      <c r="G50" s="11">
        <f t="shared" si="7"/>
        <v>1</v>
      </c>
      <c r="H50" s="17" t="str">
        <f>IF(COUNTBLANK('Preliminary Tool'!$B50:$C50)," ",SUM('Preliminary Tool'!$D50:$G50))</f>
        <v xml:space="preserve"> </v>
      </c>
    </row>
    <row r="51" spans="1:8" x14ac:dyDescent="0.35">
      <c r="A51" s="14">
        <v>49</v>
      </c>
      <c r="B51" s="12"/>
      <c r="C51" s="12"/>
      <c r="D51" s="10">
        <f t="shared" si="4"/>
        <v>1</v>
      </c>
      <c r="E51" s="10">
        <f t="shared" si="5"/>
        <v>1</v>
      </c>
      <c r="F51" s="10">
        <f t="shared" si="6"/>
        <v>1</v>
      </c>
      <c r="G51" s="10">
        <f t="shared" si="7"/>
        <v>1</v>
      </c>
      <c r="H51" s="16" t="str">
        <f>IF(COUNTBLANK('Preliminary Tool'!$B51:$C51)," ",SUM('Preliminary Tool'!$D51:$G51))</f>
        <v xml:space="preserve"> </v>
      </c>
    </row>
    <row r="52" spans="1:8" x14ac:dyDescent="0.35">
      <c r="A52" s="15">
        <v>50</v>
      </c>
      <c r="B52" s="13"/>
      <c r="C52" s="13"/>
      <c r="D52" s="11">
        <f t="shared" si="4"/>
        <v>1</v>
      </c>
      <c r="E52" s="11">
        <f t="shared" si="5"/>
        <v>1</v>
      </c>
      <c r="F52" s="11">
        <f t="shared" si="6"/>
        <v>1</v>
      </c>
      <c r="G52" s="11">
        <f t="shared" si="7"/>
        <v>1</v>
      </c>
      <c r="H52" s="17" t="str">
        <f>IF(COUNTBLANK('Preliminary Tool'!$B52:$C52)," ",SUM('Preliminary Tool'!$D52:$G52))</f>
        <v xml:space="preserve"> </v>
      </c>
    </row>
    <row r="53" spans="1:8" x14ac:dyDescent="0.35">
      <c r="A53" s="14">
        <v>51</v>
      </c>
      <c r="B53" s="12"/>
      <c r="C53" s="12"/>
      <c r="D53" s="10">
        <f t="shared" si="4"/>
        <v>1</v>
      </c>
      <c r="E53" s="10">
        <f t="shared" si="5"/>
        <v>1</v>
      </c>
      <c r="F53" s="10">
        <f t="shared" si="6"/>
        <v>1</v>
      </c>
      <c r="G53" s="10">
        <f t="shared" si="7"/>
        <v>1</v>
      </c>
      <c r="H53" s="16" t="str">
        <f>IF(COUNTBLANK('Preliminary Tool'!$B53:$C53)," ",SUM('Preliminary Tool'!$D53:$G53))</f>
        <v xml:space="preserve"> </v>
      </c>
    </row>
    <row r="54" spans="1:8" x14ac:dyDescent="0.35">
      <c r="A54" s="15">
        <v>52</v>
      </c>
      <c r="B54" s="13"/>
      <c r="C54" s="13"/>
      <c r="D54" s="11">
        <f t="shared" si="4"/>
        <v>1</v>
      </c>
      <c r="E54" s="11">
        <f t="shared" si="5"/>
        <v>1</v>
      </c>
      <c r="F54" s="11">
        <f t="shared" si="6"/>
        <v>1</v>
      </c>
      <c r="G54" s="11">
        <f t="shared" si="7"/>
        <v>1</v>
      </c>
      <c r="H54" s="17" t="str">
        <f>IF(COUNTBLANK('Preliminary Tool'!$B54:$C54)," ",SUM('Preliminary Tool'!$D54:$G54))</f>
        <v xml:space="preserve"> </v>
      </c>
    </row>
    <row r="55" spans="1:8" x14ac:dyDescent="0.35">
      <c r="A55" s="14">
        <v>53</v>
      </c>
      <c r="B55" s="12"/>
      <c r="C55" s="12"/>
      <c r="D55" s="10">
        <f t="shared" si="4"/>
        <v>1</v>
      </c>
      <c r="E55" s="10">
        <f t="shared" si="5"/>
        <v>1</v>
      </c>
      <c r="F55" s="10">
        <f t="shared" si="6"/>
        <v>1</v>
      </c>
      <c r="G55" s="10">
        <f t="shared" si="7"/>
        <v>1</v>
      </c>
      <c r="H55" s="16" t="str">
        <f>IF(COUNTBLANK('Preliminary Tool'!$B55:$C55)," ",SUM('Preliminary Tool'!$D55:$G55))</f>
        <v xml:space="preserve"> </v>
      </c>
    </row>
    <row r="56" spans="1:8" x14ac:dyDescent="0.35">
      <c r="A56" s="15">
        <v>54</v>
      </c>
      <c r="B56" s="13"/>
      <c r="C56" s="13"/>
      <c r="D56" s="11">
        <f t="shared" si="4"/>
        <v>1</v>
      </c>
      <c r="E56" s="11">
        <f t="shared" si="5"/>
        <v>1</v>
      </c>
      <c r="F56" s="11">
        <f t="shared" si="6"/>
        <v>1</v>
      </c>
      <c r="G56" s="11">
        <f t="shared" si="7"/>
        <v>1</v>
      </c>
      <c r="H56" s="17" t="str">
        <f>IF(COUNTBLANK('Preliminary Tool'!$B56:$C56)," ",SUM('Preliminary Tool'!$D56:$G56))</f>
        <v xml:space="preserve"> </v>
      </c>
    </row>
    <row r="57" spans="1:8" x14ac:dyDescent="0.35">
      <c r="A57" s="14">
        <v>55</v>
      </c>
      <c r="B57" s="12"/>
      <c r="C57" s="12"/>
      <c r="D57" s="10">
        <f t="shared" si="4"/>
        <v>1</v>
      </c>
      <c r="E57" s="10">
        <f t="shared" si="5"/>
        <v>1</v>
      </c>
      <c r="F57" s="10">
        <f t="shared" si="6"/>
        <v>1</v>
      </c>
      <c r="G57" s="10">
        <f t="shared" si="7"/>
        <v>1</v>
      </c>
      <c r="H57" s="16" t="str">
        <f>IF(COUNTBLANK('Preliminary Tool'!$B57:$C57)," ",SUM('Preliminary Tool'!$D57:$G57))</f>
        <v xml:space="preserve"> </v>
      </c>
    </row>
    <row r="58" spans="1:8" x14ac:dyDescent="0.35">
      <c r="A58" s="15">
        <v>56</v>
      </c>
      <c r="B58" s="13"/>
      <c r="C58" s="13"/>
      <c r="D58" s="11">
        <f t="shared" si="4"/>
        <v>1</v>
      </c>
      <c r="E58" s="11">
        <f t="shared" si="5"/>
        <v>1</v>
      </c>
      <c r="F58" s="11">
        <f t="shared" si="6"/>
        <v>1</v>
      </c>
      <c r="G58" s="11">
        <f t="shared" si="7"/>
        <v>1</v>
      </c>
      <c r="H58" s="17" t="str">
        <f>IF(COUNTBLANK('Preliminary Tool'!$B58:$C58)," ",SUM('Preliminary Tool'!$D58:$G58))</f>
        <v xml:space="preserve"> </v>
      </c>
    </row>
    <row r="59" spans="1:8" x14ac:dyDescent="0.35">
      <c r="A59" s="14">
        <v>57</v>
      </c>
      <c r="B59" s="12"/>
      <c r="C59" s="12"/>
      <c r="D59" s="10">
        <f t="shared" si="4"/>
        <v>1</v>
      </c>
      <c r="E59" s="10">
        <f t="shared" si="5"/>
        <v>1</v>
      </c>
      <c r="F59" s="10">
        <f t="shared" si="6"/>
        <v>1</v>
      </c>
      <c r="G59" s="10">
        <f t="shared" si="7"/>
        <v>1</v>
      </c>
      <c r="H59" s="16" t="str">
        <f>IF(COUNTBLANK('Preliminary Tool'!$B59:$C59)," ",SUM('Preliminary Tool'!$D59:$G59))</f>
        <v xml:space="preserve"> </v>
      </c>
    </row>
    <row r="60" spans="1:8" x14ac:dyDescent="0.35">
      <c r="A60" s="15">
        <v>58</v>
      </c>
      <c r="B60" s="13"/>
      <c r="C60" s="13"/>
      <c r="D60" s="11">
        <f t="shared" si="4"/>
        <v>1</v>
      </c>
      <c r="E60" s="11">
        <f t="shared" si="5"/>
        <v>1</v>
      </c>
      <c r="F60" s="11">
        <f t="shared" si="6"/>
        <v>1</v>
      </c>
      <c r="G60" s="11">
        <f t="shared" si="7"/>
        <v>1</v>
      </c>
      <c r="H60" s="17" t="str">
        <f>IF(COUNTBLANK('Preliminary Tool'!$B60:$C60)," ",SUM('Preliminary Tool'!$D60:$G60))</f>
        <v xml:space="preserve"> </v>
      </c>
    </row>
    <row r="61" spans="1:8" x14ac:dyDescent="0.35">
      <c r="A61" s="14">
        <v>59</v>
      </c>
      <c r="B61" s="12"/>
      <c r="C61" s="12"/>
      <c r="D61" s="10">
        <f t="shared" si="4"/>
        <v>1</v>
      </c>
      <c r="E61" s="10">
        <f t="shared" si="5"/>
        <v>1</v>
      </c>
      <c r="F61" s="10">
        <f t="shared" si="6"/>
        <v>1</v>
      </c>
      <c r="G61" s="10">
        <f t="shared" si="7"/>
        <v>1</v>
      </c>
      <c r="H61" s="16" t="str">
        <f>IF(COUNTBLANK('Preliminary Tool'!$B61:$C61)," ",SUM('Preliminary Tool'!$D61:$G61))</f>
        <v xml:space="preserve"> </v>
      </c>
    </row>
    <row r="62" spans="1:8" x14ac:dyDescent="0.35">
      <c r="A62" s="15">
        <v>60</v>
      </c>
      <c r="B62" s="13"/>
      <c r="C62" s="13"/>
      <c r="D62" s="11">
        <f t="shared" si="4"/>
        <v>1</v>
      </c>
      <c r="E62" s="11">
        <f t="shared" si="5"/>
        <v>1</v>
      </c>
      <c r="F62" s="11">
        <f t="shared" si="6"/>
        <v>1</v>
      </c>
      <c r="G62" s="11">
        <f t="shared" si="7"/>
        <v>1</v>
      </c>
      <c r="H62" s="17" t="str">
        <f>IF(COUNTBLANK('Preliminary Tool'!$B62:$C62)," ",SUM('Preliminary Tool'!$D62:$G62))</f>
        <v xml:space="preserve"> </v>
      </c>
    </row>
    <row r="63" spans="1:8" x14ac:dyDescent="0.35">
      <c r="A63" s="14">
        <v>61</v>
      </c>
      <c r="B63" s="12"/>
      <c r="C63" s="12"/>
      <c r="D63" s="10">
        <f t="shared" si="4"/>
        <v>1</v>
      </c>
      <c r="E63" s="10">
        <f t="shared" si="5"/>
        <v>1</v>
      </c>
      <c r="F63" s="10">
        <f t="shared" si="6"/>
        <v>1</v>
      </c>
      <c r="G63" s="10">
        <f t="shared" si="7"/>
        <v>1</v>
      </c>
      <c r="H63" s="16" t="str">
        <f>IF(COUNTBLANK('Preliminary Tool'!$B63:$C63)," ",SUM('Preliminary Tool'!$D63:$G63))</f>
        <v xml:space="preserve"> </v>
      </c>
    </row>
    <row r="64" spans="1:8" x14ac:dyDescent="0.35">
      <c r="A64" s="15">
        <v>62</v>
      </c>
      <c r="B64" s="13"/>
      <c r="C64" s="13"/>
      <c r="D64" s="11">
        <f t="shared" si="4"/>
        <v>1</v>
      </c>
      <c r="E64" s="11">
        <f t="shared" si="5"/>
        <v>1</v>
      </c>
      <c r="F64" s="11">
        <f t="shared" si="6"/>
        <v>1</v>
      </c>
      <c r="G64" s="11">
        <f t="shared" si="7"/>
        <v>1</v>
      </c>
      <c r="H64" s="17" t="str">
        <f>IF(COUNTBLANK('Preliminary Tool'!$B64:$C64)," ",SUM('Preliminary Tool'!$D64:$G64))</f>
        <v xml:space="preserve"> </v>
      </c>
    </row>
    <row r="65" spans="1:8" x14ac:dyDescent="0.35">
      <c r="A65" s="14">
        <v>63</v>
      </c>
      <c r="B65" s="12"/>
      <c r="C65" s="12"/>
      <c r="D65" s="10">
        <f t="shared" si="4"/>
        <v>1</v>
      </c>
      <c r="E65" s="10">
        <f t="shared" si="5"/>
        <v>1</v>
      </c>
      <c r="F65" s="10">
        <f t="shared" si="6"/>
        <v>1</v>
      </c>
      <c r="G65" s="10">
        <f t="shared" si="7"/>
        <v>1</v>
      </c>
      <c r="H65" s="16" t="str">
        <f>IF(COUNTBLANK('Preliminary Tool'!$B65:$C65)," ",SUM('Preliminary Tool'!$D65:$G65))</f>
        <v xml:space="preserve"> </v>
      </c>
    </row>
    <row r="66" spans="1:8" x14ac:dyDescent="0.35">
      <c r="A66" s="15">
        <v>64</v>
      </c>
      <c r="B66" s="13"/>
      <c r="C66" s="13"/>
      <c r="D66" s="11">
        <f t="shared" si="4"/>
        <v>1</v>
      </c>
      <c r="E66" s="11">
        <f t="shared" si="5"/>
        <v>1</v>
      </c>
      <c r="F66" s="11">
        <f t="shared" si="6"/>
        <v>1</v>
      </c>
      <c r="G66" s="11">
        <f t="shared" si="7"/>
        <v>1</v>
      </c>
      <c r="H66" s="17" t="str">
        <f>IF(COUNTBLANK('Preliminary Tool'!$B66:$C66)," ",SUM('Preliminary Tool'!$D66:$G66))</f>
        <v xml:space="preserve"> </v>
      </c>
    </row>
    <row r="67" spans="1:8" x14ac:dyDescent="0.35">
      <c r="A67" s="14">
        <v>65</v>
      </c>
      <c r="B67" s="12"/>
      <c r="C67" s="12"/>
      <c r="D67" s="10">
        <f t="shared" ref="D67:D98" si="8">IF($C67&lt;($B67*72.5+1100),1,0)</f>
        <v>1</v>
      </c>
      <c r="E67" s="10">
        <f t="shared" ref="E67:E98" si="9">IF($C67&lt;($B67*25.167+325),1,0)</f>
        <v>1</v>
      </c>
      <c r="F67" s="10">
        <f t="shared" ref="F67:F98" si="10">IF($C67&lt;($B67*15.5+150),1,0)</f>
        <v>1</v>
      </c>
      <c r="G67" s="10">
        <f t="shared" ref="G67:G98" si="11">IF($C67&lt;($B67*11.515+97),1,0)</f>
        <v>1</v>
      </c>
      <c r="H67" s="16" t="str">
        <f>IF(COUNTBLANK('Preliminary Tool'!$B67:$C67)," ",SUM('Preliminary Tool'!$D67:$G67))</f>
        <v xml:space="preserve"> </v>
      </c>
    </row>
    <row r="68" spans="1:8" x14ac:dyDescent="0.35">
      <c r="A68" s="15">
        <v>66</v>
      </c>
      <c r="B68" s="13"/>
      <c r="C68" s="13"/>
      <c r="D68" s="11">
        <f t="shared" si="8"/>
        <v>1</v>
      </c>
      <c r="E68" s="11">
        <f t="shared" si="9"/>
        <v>1</v>
      </c>
      <c r="F68" s="11">
        <f t="shared" si="10"/>
        <v>1</v>
      </c>
      <c r="G68" s="11">
        <f t="shared" si="11"/>
        <v>1</v>
      </c>
      <c r="H68" s="17" t="str">
        <f>IF(COUNTBLANK('Preliminary Tool'!$B68:$C68)," ",SUM('Preliminary Tool'!$D68:$G68))</f>
        <v xml:space="preserve"> </v>
      </c>
    </row>
    <row r="69" spans="1:8" x14ac:dyDescent="0.35">
      <c r="A69" s="14">
        <v>67</v>
      </c>
      <c r="B69" s="12"/>
      <c r="C69" s="12"/>
      <c r="D69" s="10">
        <f t="shared" si="8"/>
        <v>1</v>
      </c>
      <c r="E69" s="10">
        <f t="shared" si="9"/>
        <v>1</v>
      </c>
      <c r="F69" s="10">
        <f t="shared" si="10"/>
        <v>1</v>
      </c>
      <c r="G69" s="10">
        <f t="shared" si="11"/>
        <v>1</v>
      </c>
      <c r="H69" s="16" t="str">
        <f>IF(COUNTBLANK('Preliminary Tool'!$B69:$C69)," ",SUM('Preliminary Tool'!$D69:$G69))</f>
        <v xml:space="preserve"> </v>
      </c>
    </row>
    <row r="70" spans="1:8" x14ac:dyDescent="0.35">
      <c r="A70" s="15">
        <v>68</v>
      </c>
      <c r="B70" s="13"/>
      <c r="C70" s="13"/>
      <c r="D70" s="11">
        <f t="shared" si="8"/>
        <v>1</v>
      </c>
      <c r="E70" s="11">
        <f t="shared" si="9"/>
        <v>1</v>
      </c>
      <c r="F70" s="11">
        <f t="shared" si="10"/>
        <v>1</v>
      </c>
      <c r="G70" s="11">
        <f t="shared" si="11"/>
        <v>1</v>
      </c>
      <c r="H70" s="17" t="str">
        <f>IF(COUNTBLANK('Preliminary Tool'!$B70:$C70)," ",SUM('Preliminary Tool'!$D70:$G70))</f>
        <v xml:space="preserve"> </v>
      </c>
    </row>
    <row r="71" spans="1:8" x14ac:dyDescent="0.35">
      <c r="A71" s="14">
        <v>69</v>
      </c>
      <c r="B71" s="12"/>
      <c r="C71" s="12"/>
      <c r="D71" s="10">
        <f t="shared" si="8"/>
        <v>1</v>
      </c>
      <c r="E71" s="10">
        <f t="shared" si="9"/>
        <v>1</v>
      </c>
      <c r="F71" s="10">
        <f t="shared" si="10"/>
        <v>1</v>
      </c>
      <c r="G71" s="10">
        <f t="shared" si="11"/>
        <v>1</v>
      </c>
      <c r="H71" s="16" t="str">
        <f>IF(COUNTBLANK('Preliminary Tool'!$B71:$C71)," ",SUM('Preliminary Tool'!$D71:$G71))</f>
        <v xml:space="preserve"> </v>
      </c>
    </row>
    <row r="72" spans="1:8" x14ac:dyDescent="0.35">
      <c r="A72" s="15">
        <v>70</v>
      </c>
      <c r="B72" s="13"/>
      <c r="C72" s="13"/>
      <c r="D72" s="11">
        <f t="shared" si="8"/>
        <v>1</v>
      </c>
      <c r="E72" s="11">
        <f t="shared" si="9"/>
        <v>1</v>
      </c>
      <c r="F72" s="11">
        <f t="shared" si="10"/>
        <v>1</v>
      </c>
      <c r="G72" s="11">
        <f t="shared" si="11"/>
        <v>1</v>
      </c>
      <c r="H72" s="17" t="str">
        <f>IF(COUNTBLANK('Preliminary Tool'!$B72:$C72)," ",SUM('Preliminary Tool'!$D72:$G72))</f>
        <v xml:space="preserve"> </v>
      </c>
    </row>
    <row r="73" spans="1:8" x14ac:dyDescent="0.35">
      <c r="A73" s="14">
        <v>71</v>
      </c>
      <c r="B73" s="12"/>
      <c r="C73" s="12"/>
      <c r="D73" s="10">
        <f t="shared" si="8"/>
        <v>1</v>
      </c>
      <c r="E73" s="10">
        <f t="shared" si="9"/>
        <v>1</v>
      </c>
      <c r="F73" s="10">
        <f t="shared" si="10"/>
        <v>1</v>
      </c>
      <c r="G73" s="10">
        <f t="shared" si="11"/>
        <v>1</v>
      </c>
      <c r="H73" s="16" t="str">
        <f>IF(COUNTBLANK('Preliminary Tool'!$B73:$C73)," ",SUM('Preliminary Tool'!$D73:$G73))</f>
        <v xml:space="preserve"> </v>
      </c>
    </row>
    <row r="74" spans="1:8" x14ac:dyDescent="0.35">
      <c r="A74" s="15">
        <v>72</v>
      </c>
      <c r="B74" s="13"/>
      <c r="C74" s="13"/>
      <c r="D74" s="11">
        <f t="shared" si="8"/>
        <v>1</v>
      </c>
      <c r="E74" s="11">
        <f t="shared" si="9"/>
        <v>1</v>
      </c>
      <c r="F74" s="11">
        <f t="shared" si="10"/>
        <v>1</v>
      </c>
      <c r="G74" s="11">
        <f t="shared" si="11"/>
        <v>1</v>
      </c>
      <c r="H74" s="17" t="str">
        <f>IF(COUNTBLANK('Preliminary Tool'!$B74:$C74)," ",SUM('Preliminary Tool'!$D74:$G74))</f>
        <v xml:space="preserve"> </v>
      </c>
    </row>
    <row r="75" spans="1:8" x14ac:dyDescent="0.35">
      <c r="A75" s="14">
        <v>73</v>
      </c>
      <c r="B75" s="12"/>
      <c r="C75" s="12"/>
      <c r="D75" s="10">
        <f t="shared" si="8"/>
        <v>1</v>
      </c>
      <c r="E75" s="10">
        <f t="shared" si="9"/>
        <v>1</v>
      </c>
      <c r="F75" s="10">
        <f t="shared" si="10"/>
        <v>1</v>
      </c>
      <c r="G75" s="10">
        <f t="shared" si="11"/>
        <v>1</v>
      </c>
      <c r="H75" s="16" t="str">
        <f>IF(COUNTBLANK('Preliminary Tool'!$B75:$C75)," ",SUM('Preliminary Tool'!$D75:$G75))</f>
        <v xml:space="preserve"> </v>
      </c>
    </row>
    <row r="76" spans="1:8" x14ac:dyDescent="0.35">
      <c r="A76" s="15">
        <v>74</v>
      </c>
      <c r="B76" s="13"/>
      <c r="C76" s="13"/>
      <c r="D76" s="11">
        <f t="shared" si="8"/>
        <v>1</v>
      </c>
      <c r="E76" s="11">
        <f t="shared" si="9"/>
        <v>1</v>
      </c>
      <c r="F76" s="11">
        <f t="shared" si="10"/>
        <v>1</v>
      </c>
      <c r="G76" s="11">
        <f t="shared" si="11"/>
        <v>1</v>
      </c>
      <c r="H76" s="17" t="str">
        <f>IF(COUNTBLANK('Preliminary Tool'!$B76:$C76)," ",SUM('Preliminary Tool'!$D76:$G76))</f>
        <v xml:space="preserve"> </v>
      </c>
    </row>
    <row r="77" spans="1:8" x14ac:dyDescent="0.35">
      <c r="A77" s="14">
        <v>75</v>
      </c>
      <c r="B77" s="12"/>
      <c r="C77" s="12"/>
      <c r="D77" s="10">
        <f t="shared" si="8"/>
        <v>1</v>
      </c>
      <c r="E77" s="10">
        <f t="shared" si="9"/>
        <v>1</v>
      </c>
      <c r="F77" s="10">
        <f t="shared" si="10"/>
        <v>1</v>
      </c>
      <c r="G77" s="10">
        <f t="shared" si="11"/>
        <v>1</v>
      </c>
      <c r="H77" s="16" t="str">
        <f>IF(COUNTBLANK('Preliminary Tool'!$B77:$C77)," ",SUM('Preliminary Tool'!$D77:$G77))</f>
        <v xml:space="preserve"> </v>
      </c>
    </row>
    <row r="78" spans="1:8" x14ac:dyDescent="0.35">
      <c r="A78" s="15">
        <v>76</v>
      </c>
      <c r="B78" s="13"/>
      <c r="C78" s="13"/>
      <c r="D78" s="11">
        <f t="shared" si="8"/>
        <v>1</v>
      </c>
      <c r="E78" s="11">
        <f t="shared" si="9"/>
        <v>1</v>
      </c>
      <c r="F78" s="11">
        <f t="shared" si="10"/>
        <v>1</v>
      </c>
      <c r="G78" s="11">
        <f t="shared" si="11"/>
        <v>1</v>
      </c>
      <c r="H78" s="17" t="str">
        <f>IF(COUNTBLANK('Preliminary Tool'!$B78:$C78)," ",SUM('Preliminary Tool'!$D78:$G78))</f>
        <v xml:space="preserve"> </v>
      </c>
    </row>
    <row r="79" spans="1:8" x14ac:dyDescent="0.35">
      <c r="A79" s="14">
        <v>77</v>
      </c>
      <c r="B79" s="12"/>
      <c r="C79" s="12"/>
      <c r="D79" s="10">
        <f t="shared" si="8"/>
        <v>1</v>
      </c>
      <c r="E79" s="10">
        <f t="shared" si="9"/>
        <v>1</v>
      </c>
      <c r="F79" s="10">
        <f t="shared" si="10"/>
        <v>1</v>
      </c>
      <c r="G79" s="10">
        <f t="shared" si="11"/>
        <v>1</v>
      </c>
      <c r="H79" s="16" t="str">
        <f>IF(COUNTBLANK('Preliminary Tool'!$B79:$C79)," ",SUM('Preliminary Tool'!$D79:$G79))</f>
        <v xml:space="preserve"> </v>
      </c>
    </row>
    <row r="80" spans="1:8" x14ac:dyDescent="0.35">
      <c r="A80" s="15">
        <v>78</v>
      </c>
      <c r="B80" s="13"/>
      <c r="C80" s="13"/>
      <c r="D80" s="11">
        <f t="shared" si="8"/>
        <v>1</v>
      </c>
      <c r="E80" s="11">
        <f t="shared" si="9"/>
        <v>1</v>
      </c>
      <c r="F80" s="11">
        <f t="shared" si="10"/>
        <v>1</v>
      </c>
      <c r="G80" s="11">
        <f t="shared" si="11"/>
        <v>1</v>
      </c>
      <c r="H80" s="17" t="str">
        <f>IF(COUNTBLANK('Preliminary Tool'!$B80:$C80)," ",SUM('Preliminary Tool'!$D80:$G80))</f>
        <v xml:space="preserve"> </v>
      </c>
    </row>
    <row r="81" spans="1:8" x14ac:dyDescent="0.35">
      <c r="A81" s="14">
        <v>79</v>
      </c>
      <c r="B81" s="12"/>
      <c r="C81" s="12"/>
      <c r="D81" s="10">
        <f t="shared" si="8"/>
        <v>1</v>
      </c>
      <c r="E81" s="10">
        <f t="shared" si="9"/>
        <v>1</v>
      </c>
      <c r="F81" s="10">
        <f t="shared" si="10"/>
        <v>1</v>
      </c>
      <c r="G81" s="10">
        <f t="shared" si="11"/>
        <v>1</v>
      </c>
      <c r="H81" s="16" t="str">
        <f>IF(COUNTBLANK('Preliminary Tool'!$B81:$C81)," ",SUM('Preliminary Tool'!$D81:$G81))</f>
        <v xml:space="preserve"> </v>
      </c>
    </row>
    <row r="82" spans="1:8" x14ac:dyDescent="0.35">
      <c r="A82" s="15">
        <v>80</v>
      </c>
      <c r="B82" s="13"/>
      <c r="C82" s="13"/>
      <c r="D82" s="11">
        <f t="shared" si="8"/>
        <v>1</v>
      </c>
      <c r="E82" s="11">
        <f t="shared" si="9"/>
        <v>1</v>
      </c>
      <c r="F82" s="11">
        <f t="shared" si="10"/>
        <v>1</v>
      </c>
      <c r="G82" s="11">
        <f t="shared" si="11"/>
        <v>1</v>
      </c>
      <c r="H82" s="17" t="str">
        <f>IF(COUNTBLANK('Preliminary Tool'!$B82:$C82)," ",SUM('Preliminary Tool'!$D82:$G82))</f>
        <v xml:space="preserve"> </v>
      </c>
    </row>
    <row r="83" spans="1:8" x14ac:dyDescent="0.35">
      <c r="A83" s="14">
        <v>81</v>
      </c>
      <c r="B83" s="12"/>
      <c r="C83" s="12"/>
      <c r="D83" s="10">
        <f t="shared" si="8"/>
        <v>1</v>
      </c>
      <c r="E83" s="10">
        <f t="shared" si="9"/>
        <v>1</v>
      </c>
      <c r="F83" s="10">
        <f t="shared" si="10"/>
        <v>1</v>
      </c>
      <c r="G83" s="10">
        <f t="shared" si="11"/>
        <v>1</v>
      </c>
      <c r="H83" s="16" t="str">
        <f>IF(COUNTBLANK('Preliminary Tool'!$B83:$C83)," ",SUM('Preliminary Tool'!$D83:$G83))</f>
        <v xml:space="preserve"> </v>
      </c>
    </row>
    <row r="84" spans="1:8" x14ac:dyDescent="0.35">
      <c r="A84" s="15">
        <v>82</v>
      </c>
      <c r="B84" s="13"/>
      <c r="C84" s="13"/>
      <c r="D84" s="11">
        <f t="shared" si="8"/>
        <v>1</v>
      </c>
      <c r="E84" s="11">
        <f t="shared" si="9"/>
        <v>1</v>
      </c>
      <c r="F84" s="11">
        <f t="shared" si="10"/>
        <v>1</v>
      </c>
      <c r="G84" s="11">
        <f t="shared" si="11"/>
        <v>1</v>
      </c>
      <c r="H84" s="17" t="str">
        <f>IF(COUNTBLANK('Preliminary Tool'!$B84:$C84)," ",SUM('Preliminary Tool'!$D84:$G84))</f>
        <v xml:space="preserve"> </v>
      </c>
    </row>
    <row r="85" spans="1:8" x14ac:dyDescent="0.35">
      <c r="A85" s="14">
        <v>83</v>
      </c>
      <c r="B85" s="12"/>
      <c r="C85" s="12"/>
      <c r="D85" s="10">
        <f t="shared" si="8"/>
        <v>1</v>
      </c>
      <c r="E85" s="10">
        <f t="shared" si="9"/>
        <v>1</v>
      </c>
      <c r="F85" s="10">
        <f t="shared" si="10"/>
        <v>1</v>
      </c>
      <c r="G85" s="10">
        <f t="shared" si="11"/>
        <v>1</v>
      </c>
      <c r="H85" s="16" t="str">
        <f>IF(COUNTBLANK('Preliminary Tool'!$B85:$C85)," ",SUM('Preliminary Tool'!$D85:$G85))</f>
        <v xml:space="preserve"> </v>
      </c>
    </row>
    <row r="86" spans="1:8" x14ac:dyDescent="0.35">
      <c r="A86" s="15">
        <v>84</v>
      </c>
      <c r="B86" s="13"/>
      <c r="C86" s="13"/>
      <c r="D86" s="11">
        <f t="shared" si="8"/>
        <v>1</v>
      </c>
      <c r="E86" s="11">
        <f t="shared" si="9"/>
        <v>1</v>
      </c>
      <c r="F86" s="11">
        <f t="shared" si="10"/>
        <v>1</v>
      </c>
      <c r="G86" s="11">
        <f t="shared" si="11"/>
        <v>1</v>
      </c>
      <c r="H86" s="17" t="str">
        <f>IF(COUNTBLANK('Preliminary Tool'!$B86:$C86)," ",SUM('Preliminary Tool'!$D86:$G86))</f>
        <v xml:space="preserve"> </v>
      </c>
    </row>
    <row r="87" spans="1:8" x14ac:dyDescent="0.35">
      <c r="A87" s="14">
        <v>85</v>
      </c>
      <c r="B87" s="12"/>
      <c r="C87" s="12"/>
      <c r="D87" s="10">
        <f t="shared" si="8"/>
        <v>1</v>
      </c>
      <c r="E87" s="10">
        <f t="shared" si="9"/>
        <v>1</v>
      </c>
      <c r="F87" s="10">
        <f t="shared" si="10"/>
        <v>1</v>
      </c>
      <c r="G87" s="10">
        <f t="shared" si="11"/>
        <v>1</v>
      </c>
      <c r="H87" s="16" t="str">
        <f>IF(COUNTBLANK('Preliminary Tool'!$B87:$C87)," ",SUM('Preliminary Tool'!$D87:$G87))</f>
        <v xml:space="preserve"> </v>
      </c>
    </row>
    <row r="88" spans="1:8" x14ac:dyDescent="0.35">
      <c r="A88" s="15">
        <v>86</v>
      </c>
      <c r="B88" s="13"/>
      <c r="C88" s="13"/>
      <c r="D88" s="11">
        <f t="shared" si="8"/>
        <v>1</v>
      </c>
      <c r="E88" s="11">
        <f t="shared" si="9"/>
        <v>1</v>
      </c>
      <c r="F88" s="11">
        <f t="shared" si="10"/>
        <v>1</v>
      </c>
      <c r="G88" s="11">
        <f t="shared" si="11"/>
        <v>1</v>
      </c>
      <c r="H88" s="17" t="str">
        <f>IF(COUNTBLANK('Preliminary Tool'!$B88:$C88)," ",SUM('Preliminary Tool'!$D88:$G88))</f>
        <v xml:space="preserve"> </v>
      </c>
    </row>
    <row r="89" spans="1:8" x14ac:dyDescent="0.35">
      <c r="A89" s="14">
        <v>87</v>
      </c>
      <c r="B89" s="12"/>
      <c r="C89" s="12"/>
      <c r="D89" s="10">
        <f t="shared" si="8"/>
        <v>1</v>
      </c>
      <c r="E89" s="10">
        <f t="shared" si="9"/>
        <v>1</v>
      </c>
      <c r="F89" s="10">
        <f t="shared" si="10"/>
        <v>1</v>
      </c>
      <c r="G89" s="10">
        <f t="shared" si="11"/>
        <v>1</v>
      </c>
      <c r="H89" s="16" t="str">
        <f>IF(COUNTBLANK('Preliminary Tool'!$B89:$C89)," ",SUM('Preliminary Tool'!$D89:$G89))</f>
        <v xml:space="preserve"> </v>
      </c>
    </row>
    <row r="90" spans="1:8" x14ac:dyDescent="0.35">
      <c r="A90" s="15">
        <v>88</v>
      </c>
      <c r="B90" s="13"/>
      <c r="C90" s="13"/>
      <c r="D90" s="11">
        <f t="shared" si="8"/>
        <v>1</v>
      </c>
      <c r="E90" s="11">
        <f t="shared" si="9"/>
        <v>1</v>
      </c>
      <c r="F90" s="11">
        <f t="shared" si="10"/>
        <v>1</v>
      </c>
      <c r="G90" s="11">
        <f t="shared" si="11"/>
        <v>1</v>
      </c>
      <c r="H90" s="17" t="str">
        <f>IF(COUNTBLANK('Preliminary Tool'!$B90:$C90)," ",SUM('Preliminary Tool'!$D90:$G90))</f>
        <v xml:space="preserve"> </v>
      </c>
    </row>
    <row r="91" spans="1:8" x14ac:dyDescent="0.35">
      <c r="A91" s="14">
        <v>89</v>
      </c>
      <c r="B91" s="12"/>
      <c r="C91" s="12"/>
      <c r="D91" s="10">
        <f t="shared" si="8"/>
        <v>1</v>
      </c>
      <c r="E91" s="10">
        <f t="shared" si="9"/>
        <v>1</v>
      </c>
      <c r="F91" s="10">
        <f t="shared" si="10"/>
        <v>1</v>
      </c>
      <c r="G91" s="10">
        <f t="shared" si="11"/>
        <v>1</v>
      </c>
      <c r="H91" s="16" t="str">
        <f>IF(COUNTBLANK('Preliminary Tool'!$B91:$C91)," ",SUM('Preliminary Tool'!$D91:$G91))</f>
        <v xml:space="preserve"> </v>
      </c>
    </row>
    <row r="92" spans="1:8" x14ac:dyDescent="0.35">
      <c r="A92" s="15">
        <v>90</v>
      </c>
      <c r="B92" s="13"/>
      <c r="C92" s="13"/>
      <c r="D92" s="11">
        <f t="shared" si="8"/>
        <v>1</v>
      </c>
      <c r="E92" s="11">
        <f t="shared" si="9"/>
        <v>1</v>
      </c>
      <c r="F92" s="11">
        <f t="shared" si="10"/>
        <v>1</v>
      </c>
      <c r="G92" s="11">
        <f t="shared" si="11"/>
        <v>1</v>
      </c>
      <c r="H92" s="17" t="str">
        <f>IF(COUNTBLANK('Preliminary Tool'!$B92:$C92)," ",SUM('Preliminary Tool'!$D92:$G92))</f>
        <v xml:space="preserve"> </v>
      </c>
    </row>
    <row r="93" spans="1:8" x14ac:dyDescent="0.35">
      <c r="A93" s="14">
        <v>91</v>
      </c>
      <c r="B93" s="12"/>
      <c r="C93" s="12"/>
      <c r="D93" s="10">
        <f t="shared" si="8"/>
        <v>1</v>
      </c>
      <c r="E93" s="10">
        <f t="shared" si="9"/>
        <v>1</v>
      </c>
      <c r="F93" s="10">
        <f t="shared" si="10"/>
        <v>1</v>
      </c>
      <c r="G93" s="10">
        <f t="shared" si="11"/>
        <v>1</v>
      </c>
      <c r="H93" s="16" t="str">
        <f>IF(COUNTBLANK('Preliminary Tool'!$B93:$C93)," ",SUM('Preliminary Tool'!$D93:$G93))</f>
        <v xml:space="preserve"> </v>
      </c>
    </row>
    <row r="94" spans="1:8" x14ac:dyDescent="0.35">
      <c r="A94" s="15">
        <v>92</v>
      </c>
      <c r="B94" s="13"/>
      <c r="C94" s="13"/>
      <c r="D94" s="11">
        <f t="shared" si="8"/>
        <v>1</v>
      </c>
      <c r="E94" s="11">
        <f t="shared" si="9"/>
        <v>1</v>
      </c>
      <c r="F94" s="11">
        <f t="shared" si="10"/>
        <v>1</v>
      </c>
      <c r="G94" s="11">
        <f t="shared" si="11"/>
        <v>1</v>
      </c>
      <c r="H94" s="17" t="str">
        <f>IF(COUNTBLANK('Preliminary Tool'!$B94:$C94)," ",SUM('Preliminary Tool'!$D94:$G94))</f>
        <v xml:space="preserve"> </v>
      </c>
    </row>
    <row r="95" spans="1:8" x14ac:dyDescent="0.35">
      <c r="A95" s="14">
        <v>93</v>
      </c>
      <c r="B95" s="12"/>
      <c r="C95" s="12"/>
      <c r="D95" s="10">
        <f t="shared" si="8"/>
        <v>1</v>
      </c>
      <c r="E95" s="10">
        <f t="shared" si="9"/>
        <v>1</v>
      </c>
      <c r="F95" s="10">
        <f t="shared" si="10"/>
        <v>1</v>
      </c>
      <c r="G95" s="10">
        <f t="shared" si="11"/>
        <v>1</v>
      </c>
      <c r="H95" s="16" t="str">
        <f>IF(COUNTBLANK('Preliminary Tool'!$B95:$C95)," ",SUM('Preliminary Tool'!$D95:$G95))</f>
        <v xml:space="preserve"> </v>
      </c>
    </row>
    <row r="96" spans="1:8" x14ac:dyDescent="0.35">
      <c r="A96" s="15">
        <v>94</v>
      </c>
      <c r="B96" s="13"/>
      <c r="C96" s="13"/>
      <c r="D96" s="11">
        <f t="shared" si="8"/>
        <v>1</v>
      </c>
      <c r="E96" s="11">
        <f t="shared" si="9"/>
        <v>1</v>
      </c>
      <c r="F96" s="11">
        <f t="shared" si="10"/>
        <v>1</v>
      </c>
      <c r="G96" s="11">
        <f t="shared" si="11"/>
        <v>1</v>
      </c>
      <c r="H96" s="17" t="str">
        <f>IF(COUNTBLANK('Preliminary Tool'!$B96:$C96)," ",SUM('Preliminary Tool'!$D96:$G96))</f>
        <v xml:space="preserve"> </v>
      </c>
    </row>
    <row r="97" spans="1:8" x14ac:dyDescent="0.35">
      <c r="A97" s="14">
        <v>95</v>
      </c>
      <c r="B97" s="12"/>
      <c r="C97" s="12"/>
      <c r="D97" s="10">
        <f t="shared" si="8"/>
        <v>1</v>
      </c>
      <c r="E97" s="10">
        <f t="shared" si="9"/>
        <v>1</v>
      </c>
      <c r="F97" s="10">
        <f t="shared" si="10"/>
        <v>1</v>
      </c>
      <c r="G97" s="10">
        <f t="shared" si="11"/>
        <v>1</v>
      </c>
      <c r="H97" s="16" t="str">
        <f>IF(COUNTBLANK('Preliminary Tool'!$B97:$C97)," ",SUM('Preliminary Tool'!$D97:$G97))</f>
        <v xml:space="preserve"> </v>
      </c>
    </row>
    <row r="98" spans="1:8" x14ac:dyDescent="0.35">
      <c r="A98" s="15">
        <v>96</v>
      </c>
      <c r="B98" s="13"/>
      <c r="C98" s="13"/>
      <c r="D98" s="11">
        <f t="shared" si="8"/>
        <v>1</v>
      </c>
      <c r="E98" s="11">
        <f t="shared" si="9"/>
        <v>1</v>
      </c>
      <c r="F98" s="11">
        <f t="shared" si="10"/>
        <v>1</v>
      </c>
      <c r="G98" s="11">
        <f t="shared" si="11"/>
        <v>1</v>
      </c>
      <c r="H98" s="17" t="str">
        <f>IF(COUNTBLANK('Preliminary Tool'!$B98:$C98)," ",SUM('Preliminary Tool'!$D98:$G98))</f>
        <v xml:space="preserve"> </v>
      </c>
    </row>
    <row r="99" spans="1:8" x14ac:dyDescent="0.35">
      <c r="A99" s="14">
        <v>97</v>
      </c>
      <c r="B99" s="12"/>
      <c r="C99" s="12"/>
      <c r="D99" s="10">
        <f t="shared" ref="D99:D106" si="12">IF($C99&lt;($B99*72.5+1100),1,0)</f>
        <v>1</v>
      </c>
      <c r="E99" s="10">
        <f t="shared" ref="E99:E106" si="13">IF($C99&lt;($B99*25.167+325),1,0)</f>
        <v>1</v>
      </c>
      <c r="F99" s="10">
        <f t="shared" ref="F99:F106" si="14">IF($C99&lt;($B99*15.5+150),1,0)</f>
        <v>1</v>
      </c>
      <c r="G99" s="10">
        <f t="shared" ref="G99:G106" si="15">IF($C99&lt;($B99*11.515+97),1,0)</f>
        <v>1</v>
      </c>
      <c r="H99" s="16" t="str">
        <f>IF(COUNTBLANK('Preliminary Tool'!$B99:$C99)," ",SUM('Preliminary Tool'!$D99:$G99))</f>
        <v xml:space="preserve"> </v>
      </c>
    </row>
    <row r="100" spans="1:8" x14ac:dyDescent="0.35">
      <c r="A100" s="15">
        <v>98</v>
      </c>
      <c r="B100" s="13"/>
      <c r="C100" s="13"/>
      <c r="D100" s="11">
        <f t="shared" si="12"/>
        <v>1</v>
      </c>
      <c r="E100" s="11">
        <f t="shared" si="13"/>
        <v>1</v>
      </c>
      <c r="F100" s="11">
        <f t="shared" si="14"/>
        <v>1</v>
      </c>
      <c r="G100" s="11">
        <f t="shared" si="15"/>
        <v>1</v>
      </c>
      <c r="H100" s="17" t="str">
        <f>IF(COUNTBLANK('Preliminary Tool'!$B100:$C100)," ",SUM('Preliminary Tool'!$D100:$G100))</f>
        <v xml:space="preserve"> </v>
      </c>
    </row>
    <row r="101" spans="1:8" x14ac:dyDescent="0.35">
      <c r="A101" s="14">
        <v>99</v>
      </c>
      <c r="B101" s="12"/>
      <c r="C101" s="12"/>
      <c r="D101" s="10">
        <f t="shared" si="12"/>
        <v>1</v>
      </c>
      <c r="E101" s="10">
        <f t="shared" si="13"/>
        <v>1</v>
      </c>
      <c r="F101" s="10">
        <f t="shared" si="14"/>
        <v>1</v>
      </c>
      <c r="G101" s="10">
        <f t="shared" si="15"/>
        <v>1</v>
      </c>
      <c r="H101" s="16" t="str">
        <f>IF(COUNTBLANK('Preliminary Tool'!$B101:$C101)," ",SUM('Preliminary Tool'!$D101:$G101))</f>
        <v xml:space="preserve"> </v>
      </c>
    </row>
    <row r="102" spans="1:8" x14ac:dyDescent="0.35">
      <c r="A102" s="15">
        <v>100</v>
      </c>
      <c r="B102" s="13"/>
      <c r="C102" s="13"/>
      <c r="D102" s="11">
        <f t="shared" si="12"/>
        <v>1</v>
      </c>
      <c r="E102" s="11">
        <f t="shared" si="13"/>
        <v>1</v>
      </c>
      <c r="F102" s="11">
        <f t="shared" si="14"/>
        <v>1</v>
      </c>
      <c r="G102" s="11">
        <f t="shared" si="15"/>
        <v>1</v>
      </c>
      <c r="H102" s="17" t="str">
        <f>IF(COUNTBLANK('Preliminary Tool'!$B102:$C102)," ",SUM('Preliminary Tool'!$D102:$G102))</f>
        <v xml:space="preserve"> </v>
      </c>
    </row>
    <row r="103" spans="1:8" x14ac:dyDescent="0.35">
      <c r="A103" s="14">
        <v>101</v>
      </c>
      <c r="B103" s="12"/>
      <c r="C103" s="12"/>
      <c r="D103" s="10">
        <f t="shared" si="12"/>
        <v>1</v>
      </c>
      <c r="E103" s="10">
        <f t="shared" si="13"/>
        <v>1</v>
      </c>
      <c r="F103" s="10">
        <f t="shared" si="14"/>
        <v>1</v>
      </c>
      <c r="G103" s="10">
        <f t="shared" si="15"/>
        <v>1</v>
      </c>
      <c r="H103" s="16" t="str">
        <f>IF(COUNTBLANK('Preliminary Tool'!$B103:$C103)," ",SUM('Preliminary Tool'!$D103:$G103))</f>
        <v xml:space="preserve"> </v>
      </c>
    </row>
    <row r="104" spans="1:8" x14ac:dyDescent="0.35">
      <c r="A104" s="15">
        <v>102</v>
      </c>
      <c r="B104" s="13"/>
      <c r="C104" s="13"/>
      <c r="D104" s="11">
        <f t="shared" si="12"/>
        <v>1</v>
      </c>
      <c r="E104" s="11">
        <f t="shared" si="13"/>
        <v>1</v>
      </c>
      <c r="F104" s="11">
        <f t="shared" si="14"/>
        <v>1</v>
      </c>
      <c r="G104" s="11">
        <f t="shared" si="15"/>
        <v>1</v>
      </c>
      <c r="H104" s="17" t="str">
        <f>IF(COUNTBLANK('Preliminary Tool'!$B104:$C104)," ",SUM('Preliminary Tool'!$D104:$G104))</f>
        <v xml:space="preserve"> </v>
      </c>
    </row>
    <row r="105" spans="1:8" x14ac:dyDescent="0.35">
      <c r="A105" s="14">
        <v>103</v>
      </c>
      <c r="B105" s="12"/>
      <c r="C105" s="12"/>
      <c r="D105" s="10">
        <f t="shared" si="12"/>
        <v>1</v>
      </c>
      <c r="E105" s="10">
        <f t="shared" si="13"/>
        <v>1</v>
      </c>
      <c r="F105" s="10">
        <f t="shared" si="14"/>
        <v>1</v>
      </c>
      <c r="G105" s="10">
        <f t="shared" si="15"/>
        <v>1</v>
      </c>
      <c r="H105" s="16" t="str">
        <f>IF(COUNTBLANK('Preliminary Tool'!$B105:$C105)," ",SUM('Preliminary Tool'!$D105:$G105))</f>
        <v xml:space="preserve"> </v>
      </c>
    </row>
    <row r="106" spans="1:8" x14ac:dyDescent="0.35">
      <c r="A106" s="15">
        <v>104</v>
      </c>
      <c r="B106" s="13"/>
      <c r="C106" s="13"/>
      <c r="D106" s="11">
        <f t="shared" si="12"/>
        <v>1</v>
      </c>
      <c r="E106" s="11">
        <f t="shared" si="13"/>
        <v>1</v>
      </c>
      <c r="F106" s="11">
        <f t="shared" si="14"/>
        <v>1</v>
      </c>
      <c r="G106" s="11">
        <f t="shared" si="15"/>
        <v>1</v>
      </c>
      <c r="H106" s="17" t="str">
        <f>IF(COUNTBLANK('Preliminary Tool'!$B106:$C106)," ",SUM('Preliminary Tool'!$D106:$G106))</f>
        <v xml:space="preserve"> </v>
      </c>
    </row>
  </sheetData>
  <sheetProtection algorithmName="SHA-512" hashValue="uTCdqokFkcBsncG7/5CnD+V7ugO3WwqlvFKe9I6U+YNxxNL3j0DxEMs77Dy/8OaS2TSMFU+tp8N7U6Fv/lhX1w==" saltValue="PqLwv4yAjDmZmRdy50WQIA==" spinCount="100000" sheet="1" objects="1" scenarios="1" selectLockedCells="1" sort="0" autoFilter="0"/>
  <protectedRanges>
    <protectedRange sqref="B2:C106 H2:H106" name="AllowSortFilter"/>
  </protectedRanges>
  <mergeCells count="8">
    <mergeCell ref="AM8:AM9"/>
    <mergeCell ref="AP8:AP9"/>
    <mergeCell ref="AM2:AM3"/>
    <mergeCell ref="AP2:AP3"/>
    <mergeCell ref="AM4:AM5"/>
    <mergeCell ref="AP4:AP5"/>
    <mergeCell ref="AM6:AM7"/>
    <mergeCell ref="AP6:AP7"/>
  </mergeCells>
  <phoneticPr fontId="4" type="noConversion"/>
  <conditionalFormatting sqref="D3:G106">
    <cfRule type="cellIs" dxfId="12" priority="1" operator="equal">
      <formula>"FALSE"</formula>
    </cfRule>
    <cfRule type="cellIs" dxfId="11" priority="2" operator="equal">
      <formula>"TRUE"</formula>
    </cfRule>
  </conditionalFormatting>
  <pageMargins left="0.7" right="0.7" top="0.75" bottom="0.75" header="0.3" footer="0.3"/>
  <pageSetup paperSize="9" orientation="portrait" horizontalDpi="1200" verticalDpi="1200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3082e1b-c201-461b-b5a1-87a0a3db5f32" xsi:nil="true"/>
    <lcf76f155ced4ddcb4097134ff3c332f xmlns="72ec9ffe-0460-410c-91ee-3a737a4020a1">
      <Terms xmlns="http://schemas.microsoft.com/office/infopath/2007/PartnerControls"/>
    </lcf76f155ced4ddcb4097134ff3c332f>
    <notsuitable xmlns="72ec9ffe-0460-410c-91ee-3a737a4020a1">true</notsuitabl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AC6BC923D16C40B5105B04462B2D92" ma:contentTypeVersion="18" ma:contentTypeDescription="Create a new document." ma:contentTypeScope="" ma:versionID="cbbc023e105aa72af21f0052584dd46d">
  <xsd:schema xmlns:xsd="http://www.w3.org/2001/XMLSchema" xmlns:xs="http://www.w3.org/2001/XMLSchema" xmlns:p="http://schemas.microsoft.com/office/2006/metadata/properties" xmlns:ns2="72ec9ffe-0460-410c-91ee-3a737a4020a1" xmlns:ns3="83082e1b-c201-461b-b5a1-87a0a3db5f32" targetNamespace="http://schemas.microsoft.com/office/2006/metadata/properties" ma:root="true" ma:fieldsID="19a2d2313d988fdbb261cb5925f7b9ae" ns2:_="" ns3:_="">
    <xsd:import namespace="72ec9ffe-0460-410c-91ee-3a737a4020a1"/>
    <xsd:import namespace="83082e1b-c201-461b-b5a1-87a0a3db5f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notsuitabl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ec9ffe-0460-410c-91ee-3a737a4020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notsuitable" ma:index="21" nillable="true" ma:displayName="not suitable" ma:default="1" ma:format="Dropdown" ma:internalName="notsuitable">
      <xsd:simpleType>
        <xsd:restriction base="dms:Boolea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6444c108-d34f-4c01-85d9-27842d7407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082e1b-c201-461b-b5a1-87a0a3db5f3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ee99a612-78e2-4fa6-9c92-5269c5751818}" ma:internalName="TaxCatchAll" ma:showField="CatchAllData" ma:web="83082e1b-c201-461b-b5a1-87a0a3db5f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B U D A A B Q S w M E F A A C A A g A r Y O H V Q D 8 1 C e l A A A A 9 Q A A A B I A H A B D b 2 5 m a W c v U G F j a 2 F n Z S 5 4 b W w g o h g A K K A U A A A A A A A A A A A A A A A A A A A A A A A A A A A A h Y 9 B C s I w F E S v U r J v E q N I L b 8 p 4 t a C I I r b k M Y 2 2 K b S p K Z 3 c + G R v I I V r b p z O W 9 m Y O Z + v U H a 1 1 V w U a 3 V j U n Q B F M U K C O b X J s i Q Z 0 7 h h F K O W y E P I l C B U P Y 2 L i 3 O k G l c + e Y E O 8 9 9 l P c t A V h l E 7 I I V t v Z a l q E W p j n T B S o U 8 r / 9 9 C H P a v M Z z h x R x H M 4 Y p k J F B p s 3 X Z 8 P c p / s D Y d V V r m s V V y Z c 7 o C M E s j 7 A n 8 A U E s D B B Q A A g A I A K 2 D h 1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t g 4 d V K I p H u A 4 A A A A R A A A A E w A c A E Z v c m 1 1 b G F z L 1 N l Y 3 R p b 2 4 x L m 0 g o h g A K K A U A A A A A A A A A A A A A A A A A A A A A A A A A A A A K 0 5 N L s n M z 1 M I h t C G 1 g B Q S w E C L Q A U A A I A C A C t g 4 d V A P z U J 6 U A A A D 1 A A A A E g A A A A A A A A A A A A A A A A A A A A A A Q 2 9 u Z m l n L 1 B h Y 2 t h Z 2 U u e G 1 s U E s B A i 0 A F A A C A A g A r Y O H V Q / K 6 a u k A A A A 6 Q A A A B M A A A A A A A A A A A A A A A A A 8 Q A A A F t D b 2 5 0 Z W 5 0 X 1 R 5 c G V z X S 5 4 b W x Q S w E C L Q A U A A I A C A C t g 4 d V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r g U A l x g g 9 U 6 v M e B h q F g C w Q A A A A A C A A A A A A A D Z g A A w A A A A B A A A A C m y r 6 n s m y a X n C h h c 7 S n r / E A A A A A A S A A A C g A A A A E A A A A A D r 7 T J x L R 4 l s h 0 j 6 k O d 8 V 1 Q A A A A H B T g J / t z j / l o F C A 5 E N a m t Q Q S 2 7 z D 8 2 l r A U x R 7 N c e W A h S C K O 4 / 6 n u U V E h S r G o P C p E M f R k W y o J S M a J S 7 1 A p k 8 Z 1 / 4 + W x 0 m X N p f 1 K N l 0 m Z u m P Y U A A A A 5 N / t q d l Y a R W 6 O E 3 C h X G N y w n e p 5 I = < / D a t a M a s h u p > 
</file>

<file path=customXml/itemProps1.xml><?xml version="1.0" encoding="utf-8"?>
<ds:datastoreItem xmlns:ds="http://schemas.openxmlformats.org/officeDocument/2006/customXml" ds:itemID="{1B1B5E7B-1BD9-4897-8F95-E85DA96BF56C}">
  <ds:schemaRefs>
    <ds:schemaRef ds:uri="http://schemas.microsoft.com/office/2006/documentManagement/types"/>
    <ds:schemaRef ds:uri="http://schemas.microsoft.com/office/infopath/2007/PartnerControls"/>
    <ds:schemaRef ds:uri="5f09b715-9c8c-4019-a5ba-ddee52b25758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67bc3c54-1dd9-4f66-a456-139d6b3611c9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E61EBAE-A2D4-4691-ADCA-B4A5FC09D82D}"/>
</file>

<file path=customXml/itemProps3.xml><?xml version="1.0" encoding="utf-8"?>
<ds:datastoreItem xmlns:ds="http://schemas.openxmlformats.org/officeDocument/2006/customXml" ds:itemID="{030D6BA1-FB92-4269-92E6-6A5FF92B7A2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197E5FC-B319-41D3-A221-53225B66D98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Preliminary Tool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Justin Woodhouse</cp:lastModifiedBy>
  <cp:revision/>
  <dcterms:created xsi:type="dcterms:W3CDTF">2022-07-11T01:07:38Z</dcterms:created>
  <dcterms:modified xsi:type="dcterms:W3CDTF">2022-12-21T04:14:13Z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0x010100339678FCA6BF8C4F96071AD0C3DC7188</vt:lpwstr>
  </property>
  <property fmtid="{D5CDD505-2E9C-101B-9397-08002B2CF9AE}" pid="3" name="MediaServiceImageTags">
    <vt:lpwstr/>
  </property>
</Properties>
</file>