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G:\EPLA\Demography Team\1. Projects\Projections\2022\Projection Runs\2022_01_20 2022 CPA Main Series Final\Updated Collateral Outputs\"/>
    </mc:Choice>
  </mc:AlternateContent>
  <xr:revisionPtr revIDLastSave="0" documentId="13_ncr:1_{8E081DE2-5AEF-4DF9-8D19-0C3FF5DE9F8A}" xr6:coauthVersionLast="47" xr6:coauthVersionMax="47" xr10:uidLastSave="{00000000-0000-0000-0000-000000000000}"/>
  <bookViews>
    <workbookView xWindow="30750" yWindow="1950" windowWidth="32955" windowHeight="17955" firstSheet="3" activeTab="7" xr2:uid="{00000000-000D-0000-FFFF-FFFF00000000}"/>
  </bookViews>
  <sheets>
    <sheet name="Index" sheetId="1" r:id="rId1"/>
    <sheet name="Notes" sheetId="14" r:id="rId2"/>
    <sheet name="NSW projections" sheetId="3" r:id="rId3"/>
    <sheet name="NSW growth rates" sheetId="4" r:id="rId4"/>
    <sheet name="NSW age by sex" sheetId="5" r:id="rId5"/>
    <sheet name="NSW median ages" sheetId="6" r:id="rId6"/>
    <sheet name="NSW population accounts" sheetId="7" r:id="rId7"/>
    <sheet name="NSW combined change" sheetId="8" r:id="rId8"/>
    <sheet name="NSW total households" sheetId="9" r:id="rId9"/>
    <sheet name="NSW household types" sheetId="10" r:id="rId10"/>
    <sheet name="NSW household size" sheetId="11" r:id="rId11"/>
    <sheet name="NSW implied demand" sheetId="12" r:id="rId12"/>
    <sheet name="NSW PD-NPD by age" sheetId="13"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9" i="7" l="1"/>
  <c r="CO10" i="7"/>
  <c r="CO11" i="7"/>
  <c r="CO12" i="7"/>
  <c r="CO13" i="7"/>
  <c r="CO14" i="7"/>
  <c r="CO15" i="7"/>
  <c r="CO16" i="7"/>
  <c r="CO17" i="7"/>
  <c r="CO18" i="7"/>
  <c r="CO19" i="7"/>
  <c r="CO8" i="7"/>
  <c r="A6" i="14"/>
  <c r="B9" i="1"/>
  <c r="A6" i="1"/>
  <c r="A6" i="13"/>
  <c r="A6" i="12"/>
  <c r="A6" i="11"/>
  <c r="A6" i="10"/>
  <c r="A6" i="9"/>
  <c r="A6" i="8"/>
  <c r="A6" i="7"/>
  <c r="A6" i="6"/>
  <c r="A6" i="5"/>
  <c r="A6" i="3"/>
  <c r="A6" i="4"/>
  <c r="B13" i="1"/>
  <c r="C12" i="1"/>
  <c r="B12" i="1"/>
  <c r="C11" i="1"/>
  <c r="B11" i="1"/>
  <c r="C10" i="1"/>
  <c r="B10" i="1"/>
  <c r="C9" i="1"/>
  <c r="C8" i="1"/>
  <c r="B8" i="1"/>
  <c r="A8" i="1"/>
</calcChain>
</file>

<file path=xl/sharedStrings.xml><?xml version="1.0" encoding="utf-8"?>
<sst xmlns="http://schemas.openxmlformats.org/spreadsheetml/2006/main" count="1080" uniqueCount="253">
  <si>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</si>
  <si>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</si>
  <si>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</si>
  <si>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</si>
  <si>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</si>
  <si>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</si>
  <si>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</si>
  <si>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</si>
  <si>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</si>
  <si>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</si>
  <si>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</si>
  <si>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</si>
  <si>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</si>
  <si>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</si>
  <si>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</si>
  <si>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</si>
  <si>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</si>
  <si>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</si>
  <si>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</si>
  <si>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</si>
  <si>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</si>
  <si>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</si>
  <si>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</si>
  <si>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</si>
  <si>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</si>
  <si>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</si>
  <si>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</si>
  <si>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</si>
  <si>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</si>
  <si>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</si>
  <si>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</si>
  <si>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</si>
  <si>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</si>
  <si>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</si>
  <si>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</si>
  <si>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</si>
  <si>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</si>
  <si>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</si>
  <si>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</si>
  <si>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</si>
  <si>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</si>
  <si>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</si>
  <si>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</si>
  <si>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</si>
  <si>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</si>
  <si>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</si>
  <si>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</si>
  <si>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</si>
  <si>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</si>
  <si>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</si>
  <si>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</si>
  <si>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</si>
  <si>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</si>
  <si>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</si>
  <si>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</si>
  <si>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</si>
  <si>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</si>
  <si>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</si>
  <si>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</si>
  <si>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</si>
  <si>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</si>
  <si>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</si>
  <si>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</si>
  <si>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</si>
  <si>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</si>
  <si>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</si>
  <si>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</si>
  <si>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</si>
  <si>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</si>
  <si>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</si>
  <si>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</si>
  <si>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</si>
  <si>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</si>
  <si>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</si>
  <si>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</si>
  <si>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</si>
  <si>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</si>
  <si>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</si>
  <si>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</si>
  <si>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</si>
  <si>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</si>
  <si>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</si>
  <si>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</si>
  <si>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</si>
  <si>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</si>
  <si>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</si>
  <si>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</si>
  <si>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</si>
  <si>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</si>
  <si>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</si>
  <si>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</si>
  <si>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New South Wales</t>
  </si>
  <si>
    <t>AGR 1971 to 2061</t>
  </si>
  <si>
    <t>Sex</t>
  </si>
  <si>
    <t>Age group</t>
  </si>
  <si>
    <t>Female</t>
  </si>
  <si>
    <t>00-04</t>
  </si>
  <si>
    <t>05-09</t>
  </si>
  <si>
    <t>10-14</t>
  </si>
  <si>
    <t>15-19</t>
  </si>
  <si>
    <t>20-24</t>
  </si>
  <si>
    <t>25-29</t>
  </si>
  <si>
    <t>30-34</t>
  </si>
  <si>
    <t>35-39</t>
  </si>
  <si>
    <t>40-44</t>
  </si>
  <si>
    <t>45-49</t>
  </si>
  <si>
    <t>50-54</t>
  </si>
  <si>
    <t>55-59</t>
  </si>
  <si>
    <t>60-64</t>
  </si>
  <si>
    <t>65-69</t>
  </si>
  <si>
    <t>70-74</t>
  </si>
  <si>
    <t>75-79</t>
  </si>
  <si>
    <t>80-84</t>
  </si>
  <si>
    <t>85-89</t>
  </si>
  <si>
    <t>90-94</t>
  </si>
  <si>
    <t>95-99</t>
  </si>
  <si>
    <t>100+</t>
  </si>
  <si>
    <t>Male</t>
  </si>
  <si>
    <t>Component of population change</t>
  </si>
  <si>
    <t>Population at start of interval</t>
  </si>
  <si>
    <t>Births</t>
  </si>
  <si>
    <t>Deaths</t>
  </si>
  <si>
    <t>Natural change</t>
  </si>
  <si>
    <t>Interstate arrivals</t>
  </si>
  <si>
    <t>Interstate departures</t>
  </si>
  <si>
    <t>Net interstate migration</t>
  </si>
  <si>
    <t>Overseas arrivals</t>
  </si>
  <si>
    <t>Overseas departures</t>
  </si>
  <si>
    <t>Net overseas migration</t>
  </si>
  <si>
    <t>Net migration all sources</t>
  </si>
  <si>
    <t>Population at end of interval</t>
  </si>
  <si>
    <t>Household type</t>
  </si>
  <si>
    <t>Couple only</t>
  </si>
  <si>
    <t>Couple with children</t>
  </si>
  <si>
    <t>Single parent</t>
  </si>
  <si>
    <t>Multiple and Other family households</t>
  </si>
  <si>
    <t>Total family households</t>
  </si>
  <si>
    <t>Lone person</t>
  </si>
  <si>
    <t>Group</t>
  </si>
  <si>
    <t>Total non-family households</t>
  </si>
  <si>
    <t>Total households</t>
  </si>
  <si>
    <t>Residency type</t>
  </si>
  <si>
    <t>Private Dwelling</t>
  </si>
  <si>
    <t>85+</t>
  </si>
  <si>
    <t>Non-private Dwelling</t>
  </si>
  <si>
    <t>All persons</t>
  </si>
  <si>
    <t>Projected Population Totals (persons), 1971-2061</t>
  </si>
  <si>
    <t>Projected Population by Sex and 5-year Age Group (persons), 1971-2061</t>
  </si>
  <si>
    <t>Median Age of Projected Population (years), 1971-2061</t>
  </si>
  <si>
    <t>Projected Households (number of households required to house the Projected Population), 2016-2041</t>
  </si>
  <si>
    <t>Projected Households by Type of Household (number of households required to house the Projected Population), 2016-2041</t>
  </si>
  <si>
    <t>Average Household Size for Projected Households (persons per household), 2016-2041</t>
  </si>
  <si>
    <t>Implied Dwelling Demand (number of dwellings required to house the Projected Population), 2016-2041</t>
  </si>
  <si>
    <t>Projected Population by Age and Type of Residency (persons living in private or non-private dwellings), 2016-2041</t>
  </si>
  <si>
    <t>State</t>
  </si>
  <si>
    <t>2022 NSW Common Planning Assumption Projections</t>
  </si>
  <si>
    <t>State Projections for year ending 30 June</t>
  </si>
  <si>
    <t>Explanatory Material</t>
  </si>
  <si>
    <t>Population Projections</t>
  </si>
  <si>
    <t>Household and Implied Dwelling Projections</t>
  </si>
  <si>
    <t>Population Accounts: Annual Components of Change for Projected Population (persons), 1972-2061</t>
  </si>
  <si>
    <t>Annual Growth Rates (%), 1972-2061</t>
  </si>
  <si>
    <t>2022 NSW Population, Housing and Implied Dwelling Projections</t>
  </si>
  <si>
    <t>Overview</t>
  </si>
  <si>
    <t>NSW population, household and implied dwelling projections are produced by the Department of Planning and Environment on behalf of the NSW Government.</t>
  </si>
  <si>
    <t>Projections are not targets</t>
  </si>
  <si>
    <t>The NSW population projections are a scenario based on available evidence. They are not a target or a representation of Government intent.</t>
  </si>
  <si>
    <t>They represent possible demographic futures based on the best assessment of how the NSW population may change over time, including population size, age profile and residential location.</t>
  </si>
  <si>
    <t>The projections reflect current planning frameworks and strategies in place, and the potential demographic outcomes of contemporary decisions. They represent a basis from which to plan from.</t>
  </si>
  <si>
    <t>Planning for the future</t>
  </si>
  <si>
    <t>Population projections provide a picture of the population as it may develop in the future. They indicate an area’s likely population size, and its age and sex profile. Understanding these changes is essential to making informed planning decisions for the State’s future.</t>
  </si>
  <si>
    <t>These projections are used as a common framework across NSW Government. They inform planning policy decisions around infrastructure and service delivery such as the provision of hospital beds, school classrooms, roads and public transport.</t>
  </si>
  <si>
    <t>Future decisions, such as infrastructure investments and land use plans, will change future population patterns including growth and distribution.</t>
  </si>
  <si>
    <r>
      <rPr>
        <sz val="11"/>
        <rFont val="Public Sans"/>
      </rPr>
      <t xml:space="preserve">These projections do not change the current visions set out in </t>
    </r>
    <r>
      <rPr>
        <u/>
        <sz val="11"/>
        <color theme="10"/>
        <rFont val="Public Sans"/>
      </rPr>
      <t xml:space="preserve">Regional Plans </t>
    </r>
    <r>
      <rPr>
        <sz val="11"/>
        <rFont val="Public Sans"/>
      </rPr>
      <t>or affect local plans and strategies such as Local Council’s Local Strategic Planning Statements and Local Housing Strategies.</t>
    </r>
  </si>
  <si>
    <t>Projections provided in this excel workbook</t>
  </si>
  <si>
    <t>Common Planning Assumptions</t>
  </si>
  <si>
    <r>
      <rPr>
        <sz val="11"/>
        <rFont val="Public Sans"/>
      </rPr>
      <t xml:space="preserve">The projections contained in this workbook form part of the </t>
    </r>
    <r>
      <rPr>
        <u/>
        <sz val="11"/>
        <color theme="10"/>
        <rFont val="Public Sans"/>
      </rPr>
      <t>NSW Common Planning Assumptions</t>
    </r>
    <r>
      <rPr>
        <sz val="11"/>
        <rFont val="Public Sans"/>
      </rPr>
      <t>. They provide a consistent evidence base for NSW Government agencies to use in planning for key services and infrastructure in the state, from schools and hospitals to roads and transport.</t>
    </r>
  </si>
  <si>
    <r>
      <rPr>
        <sz val="11"/>
        <rFont val="Public Sans"/>
      </rPr>
      <t xml:space="preserve">Two additional series – “high” and “low” projections - are also available from the </t>
    </r>
    <r>
      <rPr>
        <u/>
        <sz val="11"/>
        <color theme="10"/>
        <rFont val="Public Sans"/>
      </rPr>
      <t>Department of Planning and Environment’s website</t>
    </r>
    <r>
      <rPr>
        <sz val="11"/>
        <rFont val="Public Sans"/>
      </rPr>
      <t>. They show other possible future population outcomes, based on what we can observe from the past, and net overseas migration forecasts in Australian Government Budgets.</t>
    </r>
  </si>
  <si>
    <t>Scope of projections in this workbook</t>
  </si>
  <si>
    <t>The 2022 Common Planning Assumption population, housing and implied dwelling projections span the period from 2021 to 2061 for NSW as a whole, and from 2021 to 2041 for areas within NSW.</t>
  </si>
  <si>
    <r>
      <rPr>
        <sz val="11"/>
        <rFont val="Public Sans"/>
      </rPr>
      <t xml:space="preserve">They include historic population data for the period 2001-2020 derived from the </t>
    </r>
    <r>
      <rPr>
        <u/>
        <sz val="11"/>
        <color theme="10"/>
        <rFont val="Public Sans"/>
      </rPr>
      <t>Australian Bureau of Statistics</t>
    </r>
    <r>
      <rPr>
        <sz val="11"/>
        <rFont val="Public Sans"/>
      </rPr>
      <t xml:space="preserve"> and released on 27th August 2021.</t>
    </r>
  </si>
  <si>
    <t>Projections are rounded to one digit. This means in some instances figures may not exactly sum to published totals.</t>
  </si>
  <si>
    <t>Geographic detail</t>
  </si>
  <si>
    <r>
      <rPr>
        <sz val="11"/>
        <rFont val="Public Sans"/>
      </rPr>
      <t xml:space="preserve">The 2022 NSW Projections are reported at two geographic scales – NSW as a whole and Statistical Area Level 2 (SA2s) level derived from the Australian Bureau of Statistics’ </t>
    </r>
    <r>
      <rPr>
        <u/>
        <sz val="11"/>
        <color theme="10"/>
        <rFont val="Public Sans"/>
      </rPr>
      <t>Australian Statical Geography Standard (ASGS) (July 2016).</t>
    </r>
  </si>
  <si>
    <t>SA2s</t>
  </si>
  <si>
    <r>
      <t xml:space="preserve">SA2s </t>
    </r>
    <r>
      <rPr>
        <sz val="11"/>
        <rFont val="Public Sans"/>
      </rPr>
      <t>are medium-sized areas representing a community that interacts together socially and economically. SA2s generally have a population between 3,000 and 25,000 with an average of about 10,000 people. SA2s in remote and regional areas generally have smaller populations than those in urban areas and also cover a larger geographic area.</t>
    </r>
  </si>
  <si>
    <r>
      <rPr>
        <sz val="11"/>
        <rFont val="Public Sans"/>
      </rPr>
      <t xml:space="preserve">For the 2022 NSW projections, sometimes two or more neighbouring SA2s have been collapsed together when an SA2 contains little or no population, such as in the Royal National Park and parts of the Blue Mountains. Further details are provided in a technical paper on the </t>
    </r>
    <r>
      <rPr>
        <u/>
        <sz val="11"/>
        <color theme="10"/>
        <rFont val="Public Sans"/>
      </rPr>
      <t>Department of Planning and Environment’s website</t>
    </r>
    <r>
      <rPr>
        <sz val="11"/>
        <rFont val="Public Sans"/>
      </rPr>
      <t xml:space="preserve"> .</t>
    </r>
  </si>
  <si>
    <t>The 2022 NSW projections are also available for other geographies.</t>
  </si>
  <si>
    <t>Local Government Areas (LGAs)</t>
  </si>
  <si>
    <r>
      <rPr>
        <sz val="11"/>
        <rFont val="Public Sans"/>
      </rPr>
      <t xml:space="preserve">LGA projections are based on an ABS approximation of </t>
    </r>
    <r>
      <rPr>
        <u/>
        <sz val="11"/>
        <color theme="10"/>
        <rFont val="Public Sans"/>
      </rPr>
      <t>gazetted local government boundaries in NSW.</t>
    </r>
  </si>
  <si>
    <r>
      <rPr>
        <sz val="11"/>
        <rFont val="Public Sans"/>
      </rPr>
      <t xml:space="preserve">The 2022 projections for LGAs in NSW are reported on the June 2020 edition of the </t>
    </r>
    <r>
      <rPr>
        <u/>
        <sz val="11"/>
        <color theme="10"/>
        <rFont val="Public Sans"/>
      </rPr>
      <t>ASGS non-ABS structures</t>
    </r>
    <r>
      <rPr>
        <sz val="11"/>
        <rFont val="Public Sans"/>
      </rPr>
      <t>.</t>
    </r>
  </si>
  <si>
    <t>Greater Sydney Region and Regional NSW</t>
  </si>
  <si>
    <t>The Greater Sydney region is comprised of the following LGAs:</t>
  </si>
  <si>
    <t>All other LGAs, and unincorporated NSW, make up Regional NSW.</t>
  </si>
  <si>
    <t>Statistical Areas Level 4 (SA4s)</t>
  </si>
  <si>
    <r>
      <rPr>
        <sz val="11"/>
        <rFont val="Public Sans"/>
      </rPr>
      <t xml:space="preserve">SA4s are also part of the </t>
    </r>
    <r>
      <rPr>
        <u/>
        <sz val="11"/>
        <color theme="10"/>
        <rFont val="Public Sans"/>
      </rPr>
      <t>Australian Statistical Geography Standard (ASGS)</t>
    </r>
    <r>
      <rPr>
        <sz val="11"/>
        <rFont val="Public Sans"/>
      </rPr>
      <t>. SA4s are designed for the output of a variety of regional data and represent labour markets and the functional area of Australian capital cities. Most SA4s have a population of over 100,000 people.</t>
    </r>
  </si>
  <si>
    <t>Planning Regions</t>
  </si>
  <si>
    <t>The Department of Planning and Environment established Planning Regions to help set the framework, vision and direction for strategic planning and land use planning for future needs for housing, jobs, infrastructure, a healthy environment and connected communities.</t>
  </si>
  <si>
    <r>
      <rPr>
        <sz val="11"/>
        <rFont val="Public Sans"/>
      </rPr>
      <t xml:space="preserve">The </t>
    </r>
    <r>
      <rPr>
        <u/>
        <sz val="11"/>
        <color theme="10"/>
        <rFont val="Public Sans"/>
      </rPr>
      <t>planning regions</t>
    </r>
    <r>
      <rPr>
        <sz val="11"/>
        <rFont val="Public Sans"/>
      </rPr>
      <t xml:space="preserve"> used in the 2022 projections are based on geographic boundaries set in 2017.</t>
    </r>
  </si>
  <si>
    <t>Functional Economic Regions (FERs)</t>
  </si>
  <si>
    <t>FERs are made up of one or more local government areas in regional NSW that work together to create smaller economies with strong economic links, mainly where people live and work.  There are 37 FERs in Regional NSW, and some of these cross-state boundaries into Queensland, Victoria and the Australian Capital Territory (ACT). The 2022 NSW projections do not include populations in an FER that are outside of NSW.</t>
  </si>
  <si>
    <r>
      <rPr>
        <sz val="11"/>
        <rFont val="Public Sans"/>
      </rPr>
      <t xml:space="preserve">Projections for FERs are based on </t>
    </r>
    <r>
      <rPr>
        <u/>
        <sz val="11"/>
        <color theme="10"/>
        <rFont val="Public Sans"/>
      </rPr>
      <t>geographic areas created in February 2021</t>
    </r>
    <r>
      <rPr>
        <sz val="11"/>
        <rFont val="Public Sans"/>
      </rPr>
      <t>.</t>
    </r>
  </si>
  <si>
    <t>Greater Sydney Commission (GSC) Districts</t>
  </si>
  <si>
    <r>
      <rPr>
        <sz val="11"/>
        <rFont val="Public Sans"/>
      </rPr>
      <t xml:space="preserve">The GSC created </t>
    </r>
    <r>
      <rPr>
        <u/>
        <sz val="11"/>
        <color theme="10"/>
        <rFont val="Public Sans"/>
      </rPr>
      <t>plans for 5 districts in Greater Sydney</t>
    </r>
    <r>
      <rPr>
        <sz val="11"/>
        <rFont val="Public Sans"/>
      </rPr>
      <t>, as a link between the Greater Sydney Regional Plan and local planning. They inform local environmental plans, community strategic plans and the assessment of planning proposals.</t>
    </r>
  </si>
  <si>
    <t>The 5 districts, as defined in March 2018, comprise the following local government areas:</t>
  </si>
  <si>
    <t>Three Cities</t>
  </si>
  <si>
    <r>
      <rPr>
        <sz val="11"/>
        <rFont val="Public Sans"/>
      </rPr>
      <t xml:space="preserve">The 2018 Greater Sydney Region Plan, </t>
    </r>
    <r>
      <rPr>
        <u/>
        <sz val="11"/>
        <color theme="10"/>
        <rFont val="Public Sans"/>
      </rPr>
      <t>A Metropolis of Three Cities</t>
    </r>
    <r>
      <rPr>
        <sz val="11"/>
        <rFont val="Public Sans"/>
      </rPr>
      <t xml:space="preserve"> is a vision for three, integrated and connected cities that will rebalance Greater Sydney - placing housing, jobs, infrastructure and services within easier reach of more residents, no matter where they live.</t>
    </r>
  </si>
  <si>
    <t>Geographically, the three Cities are:</t>
  </si>
  <si>
    <t>Projection Methods – a trusted approach</t>
  </si>
  <si>
    <t>Enhancements to NSW population, housing and implied dwelling projections</t>
  </si>
  <si>
    <t>The 2022 projections are an update of population, household and implied dwelling projections released in December 2019.</t>
  </si>
  <si>
    <t>How do the 2022 projections differ to the 2019 projections?</t>
  </si>
  <si>
    <t>How are population projections prepared?</t>
  </si>
  <si>
    <t>The NSW Government develops population projections using the cohort-component method. This is the international standard for producing population projections. Cohort-component models are used by the Australian Bureau of Statistics, the United Nations and other national statistical agencies world-wide.</t>
  </si>
  <si>
    <t>Accurately projecting the likely future population means understanding the demographic processes that drive population change.</t>
  </si>
  <si>
    <t>Demographic assumptions include:</t>
  </si>
  <si>
    <t>The cohort component method divides a base population into birth cohorts – by age and by sex – and models how components of population change – deaths (mortality) and migration – affect each group into the future.  A new birth cohort is also added to the population every year by applying the projected fertility rates to the female population of childbearing age.  The base population for the 2022 projections is the estimated resident population by age and sex as of 30 June 2020.</t>
  </si>
  <si>
    <t>Assumptions are based on:</t>
  </si>
  <si>
    <t>Any policies which were yet to be announced, yet to go on exhibition or were on exhibition at the time of production are not included.</t>
  </si>
  <si>
    <t>The following table summarises the assumptions used for NSW as a whole.</t>
  </si>
  <si>
    <t>Housing development and population growth in Greater Sydney</t>
  </si>
  <si>
    <t>An additional step is applied to population projections in the Greater Sydney Region. A housing unit method adjusts projected population growth across the city, based on the spatial pattern of future residential development. This method is used by many other places, including New York City and the City of London. In Greater Sydney, the Department’s Housing Supply Forecast is used to map out where future housing development may occur.</t>
  </si>
  <si>
    <t>How are household and implied dwelling projections prepared?</t>
  </si>
  <si>
    <t>Household projections reflect the living arrangements of people living in NSW. They give an indication of how many households the projected population is likely to form, and the types of households.</t>
  </si>
  <si>
    <t>Household projections inform estimates of likely housing demand. The first step is to assume one projected household occupies one dwelling.  An additional adjustment is made to account for some dwellings being unoccupied (e.g. new occupants have yet to move in, the dwelling is used as a second residence or it is a holiday home).  So the projected number of implied dwellings is larger than the projected number of households.</t>
  </si>
  <si>
    <t>Implied dwelling demand projections are not dwelling targets or a projection of future dwelling construction.</t>
  </si>
  <si>
    <t>The dwelling projections make no assumptions about the type of dwellings that projected households may live in.  The projections do not assess the likelihood of the projected dwellings being available during the projection timeframe.</t>
  </si>
  <si>
    <t>Reliability of population projections</t>
  </si>
  <si>
    <t>Prior to the development of new projections, the Department reviewed the approach taken to existing projections updates to ensure that new projections reflect best practice.</t>
  </si>
  <si>
    <t>Further information</t>
  </si>
  <si>
    <r>
      <t xml:space="preserve">Further details about the projection methods and assumptions used to develop the 2022 NSW population, household and implied dwelling projections is available on the </t>
    </r>
    <r>
      <rPr>
        <u/>
        <sz val="11"/>
        <color theme="4"/>
        <rFont val="Public Sans"/>
        <family val="2"/>
      </rPr>
      <t>Department of Planning and Environment’s website</t>
    </r>
    <r>
      <rPr>
        <sz val="11"/>
        <color rgb="FF000000"/>
        <rFont val="Public Sans"/>
        <family val="2"/>
      </rPr>
      <t>.</t>
    </r>
  </si>
  <si>
    <r>
      <t xml:space="preserve">If you have any questions send a message to </t>
    </r>
    <r>
      <rPr>
        <u/>
        <sz val="11"/>
        <color rgb="FF000000"/>
        <rFont val="Public Sans"/>
        <family val="2"/>
      </rPr>
      <t>population.futures@planning.nsw.gov.au</t>
    </r>
  </si>
  <si>
    <t>Disclaimer</t>
  </si>
  <si>
    <t>While every reasonable effort has been made to ensure that these projections are correct at the time of release, the State of New South Wales, its agents and employees, disclaim any and all liability to any person in respect of anything or the consequences of anything done or omitted to be done in reliance upon the whole or any part of these projections.</t>
  </si>
  <si>
    <t xml:space="preserve">© State of New South Wales and Department of Planning and Environment  2022 </t>
  </si>
  <si>
    <t>Reference:</t>
  </si>
  <si>
    <t>[1] Wilson, T and Rowe, F (2011) The forecast accuracy of local government area population projections: a case study of Queensland, Australasian Journal of Regional Studies 17(2):204-243</t>
  </si>
  <si>
    <r>
      <t>·</t>
    </r>
    <r>
      <rPr>
        <sz val="7"/>
        <color rgb="FF000000"/>
        <rFont val="Times New Roman"/>
        <family val="1"/>
      </rPr>
      <t xml:space="preserve">         </t>
    </r>
    <r>
      <rPr>
        <sz val="10"/>
        <color rgb="FF000000"/>
        <rFont val="Arial"/>
        <family val="2"/>
      </rPr>
      <t>The Western Parkland City – the Western City district</t>
    </r>
  </si>
  <si>
    <r>
      <t>·</t>
    </r>
    <r>
      <rPr>
        <sz val="7"/>
        <color rgb="FF000000"/>
        <rFont val="Times New Roman"/>
        <family val="1"/>
      </rPr>
      <t xml:space="preserve">         </t>
    </r>
    <r>
      <rPr>
        <sz val="10"/>
        <color rgb="FF000000"/>
        <rFont val="Arial"/>
        <family val="2"/>
      </rPr>
      <t>The Central River City – the Central City district</t>
    </r>
  </si>
  <si>
    <r>
      <t>·</t>
    </r>
    <r>
      <rPr>
        <sz val="7"/>
        <color rgb="FF000000"/>
        <rFont val="Times New Roman"/>
        <family val="1"/>
      </rPr>
      <t xml:space="preserve">         </t>
    </r>
    <r>
      <rPr>
        <sz val="10"/>
        <color rgb="FF000000"/>
        <rFont val="Arial"/>
        <family val="2"/>
      </rPr>
      <t>The Eastern Harbour City – the Eastern City, North and South districts</t>
    </r>
  </si>
  <si>
    <r>
      <t>1.</t>
    </r>
    <r>
      <rPr>
        <sz val="7"/>
        <color rgb="FF000000"/>
        <rFont val="Times New Roman"/>
        <family val="1"/>
      </rPr>
      <t xml:space="preserve">        </t>
    </r>
    <r>
      <rPr>
        <sz val="10"/>
        <color rgb="FF000000"/>
        <rFont val="Arial"/>
        <family val="2"/>
      </rPr>
      <t>The 2022 projections include the impact of the COVID-19 pandemic on population change across NSW.</t>
    </r>
  </si>
  <si>
    <r>
      <t>2.</t>
    </r>
    <r>
      <rPr>
        <sz val="7"/>
        <color rgb="FF000000"/>
        <rFont val="Times New Roman"/>
        <family val="1"/>
      </rPr>
      <t xml:space="preserve">      </t>
    </r>
    <r>
      <rPr>
        <sz val="10"/>
        <color rgb="FF000000"/>
        <rFont val="Arial"/>
        <family val="2"/>
      </rPr>
      <t>A new projection model has been used. Sub-state projections no longer use local government areas as the geographic benchmark. Instead, substate projections are based on the Australian Statistical Geography Standard developed by the Australian Bureau of Statistics. More detail is provided below.</t>
    </r>
  </si>
  <si>
    <r>
      <t>·</t>
    </r>
    <r>
      <rPr>
        <sz val="7"/>
        <color rgb="FF000000"/>
        <rFont val="Times New Roman"/>
        <family val="1"/>
      </rPr>
      <t xml:space="preserve">         </t>
    </r>
    <r>
      <rPr>
        <sz val="10"/>
        <color rgb="FF000000"/>
        <rFont val="Arial"/>
        <family val="2"/>
      </rPr>
      <t>how many babies will be born (fertility),</t>
    </r>
  </si>
  <si>
    <r>
      <t>·</t>
    </r>
    <r>
      <rPr>
        <sz val="7"/>
        <color rgb="FF000000"/>
        <rFont val="Times New Roman"/>
        <family val="1"/>
      </rPr>
      <t xml:space="preserve">         </t>
    </r>
    <r>
      <rPr>
        <sz val="10"/>
        <color rgb="FF000000"/>
        <rFont val="Arial"/>
        <family val="2"/>
      </rPr>
      <t>the age at which people may die (mortality),</t>
    </r>
  </si>
  <si>
    <r>
      <t>·</t>
    </r>
    <r>
      <rPr>
        <sz val="7"/>
        <color rgb="FF000000"/>
        <rFont val="Times New Roman"/>
        <family val="1"/>
      </rPr>
      <t xml:space="preserve">         </t>
    </r>
    <r>
      <rPr>
        <sz val="10"/>
        <color rgb="FF000000"/>
        <rFont val="Arial"/>
        <family val="2"/>
      </rPr>
      <t>how many people will be moving around in NSW (intrastate migration),</t>
    </r>
  </si>
  <si>
    <r>
      <t>·</t>
    </r>
    <r>
      <rPr>
        <sz val="7"/>
        <color rgb="FF000000"/>
        <rFont val="Times New Roman"/>
        <family val="1"/>
      </rPr>
      <t xml:space="preserve">         </t>
    </r>
    <r>
      <rPr>
        <sz val="10"/>
        <color rgb="FF000000"/>
        <rFont val="Arial"/>
        <family val="2"/>
      </rPr>
      <t>how many people will be moving in and out of NSW from other states (interstate migration), and</t>
    </r>
  </si>
  <si>
    <r>
      <t>·</t>
    </r>
    <r>
      <rPr>
        <sz val="7"/>
        <color rgb="FF000000"/>
        <rFont val="Times New Roman"/>
        <family val="1"/>
      </rPr>
      <t xml:space="preserve">         </t>
    </r>
    <r>
      <rPr>
        <sz val="10"/>
        <color rgb="FF000000"/>
        <rFont val="Arial"/>
        <family val="2"/>
      </rPr>
      <t>how many people will be moving in and out of NSW from overseas (overseas migration).</t>
    </r>
  </si>
  <si>
    <r>
      <t>·</t>
    </r>
    <r>
      <rPr>
        <sz val="7"/>
        <color rgb="FF000000"/>
        <rFont val="Times New Roman"/>
        <family val="1"/>
      </rPr>
      <t xml:space="preserve">         </t>
    </r>
    <r>
      <rPr>
        <sz val="10"/>
        <color rgb="FF000000"/>
        <rFont val="Arial"/>
        <family val="2"/>
      </rPr>
      <t>analysis of historical trends from a range of data sources,</t>
    </r>
  </si>
  <si>
    <r>
      <t>·</t>
    </r>
    <r>
      <rPr>
        <sz val="7"/>
        <color rgb="FF000000"/>
        <rFont val="Times New Roman"/>
        <family val="1"/>
      </rPr>
      <t xml:space="preserve">         </t>
    </r>
    <r>
      <rPr>
        <sz val="10"/>
        <color rgb="FF000000"/>
        <rFont val="Arial"/>
        <family val="2"/>
      </rPr>
      <t>advice of experts from across Australia,</t>
    </r>
  </si>
  <si>
    <r>
      <t>·</t>
    </r>
    <r>
      <rPr>
        <sz val="7"/>
        <color rgb="FF000000"/>
        <rFont val="Times New Roman"/>
        <family val="1"/>
      </rPr>
      <t xml:space="preserve">         </t>
    </r>
    <r>
      <rPr>
        <sz val="10"/>
        <color rgb="FF000000"/>
        <rFont val="Arial"/>
        <family val="2"/>
      </rPr>
      <t>any announced policies ad projects, and local intelligence gained from regional local councils and other NSW Government agencies.</t>
    </r>
  </si>
  <si>
    <t>Household projections are prepared using the sequential propensity household projection model. It is based on the NSW population projections and assumptions about living arrangements.</t>
  </si>
  <si>
    <r>
      <t xml:space="preserve">NSW population projections are reviewed every four years against Census results to determine how well they performed. At the NSW level, the margin of error at 20 years has been plus or minus 2 per cent, plus or minus 3 per cent for regional NSW and plus or minus 4 per cent for Greater Sydney Region. This represents a high degree of confidence </t>
    </r>
    <r>
      <rPr>
        <vertAlign val="superscript"/>
        <sz val="11"/>
        <color rgb="FF000000"/>
        <rFont val="Public Sans"/>
      </rPr>
      <t>[1]</t>
    </r>
    <r>
      <rPr>
        <sz val="10"/>
        <color rgb="FF000000"/>
        <rFont val="Arial"/>
        <family val="2"/>
      </rPr>
      <t>.</t>
    </r>
  </si>
  <si>
    <t>Population Accounts: Components of Change for Projected Population, 2022-2061 (persons)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</si>
</sst>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7" formatCode="##0.000;[Red]\-##0.000"/>
  </numFmts>
  <fonts count="31" x14ac:knownFonts="1">
    <font>
      <sz val="10"/>
      <color rgb="FF000000"/>
      <name val="Arial"/>
    </font>
    <font>
      <b/>
      <sz val="10"/>
      <color rgb="FFFFFFFF"/>
      <name val="Arial"/>
    </font>
    <font>
      <b/>
      <sz val="16"/>
      <color rgb="FFFFFFFF"/>
      <name val="Arial"/>
    </font>
    <font>
      <sz val="12"/>
      <color rgb="FFFFFFFF"/>
      <name val="Arial"/>
    </font>
    <font>
      <b/>
      <sz val="11"/>
      <color rgb="FFFFFFFF"/>
      <name val="Arial"/>
    </font>
    <font>
      <u/>
      <sz val="10"/>
      <color theme="10"/>
      <name val="Arial"/>
    </font>
    <font>
      <sz val="22"/>
      <color rgb="FF431170"/>
      <name val="Public Sans"/>
    </font>
    <font>
      <sz val="11"/>
      <color rgb="FF000000"/>
      <name val="Public Sans"/>
    </font>
    <font>
      <sz val="18"/>
      <color rgb="FF441170"/>
      <name val="Public Sans"/>
    </font>
    <font>
      <sz val="12.5"/>
      <color rgb="FF441170"/>
      <name val="Public Sans SemiBold"/>
    </font>
    <font>
      <u/>
      <sz val="11"/>
      <color theme="10"/>
      <name val="Public Sans"/>
    </font>
    <font>
      <sz val="11"/>
      <name val="Public Sans"/>
    </font>
    <font>
      <sz val="11"/>
      <color rgb="FF441170"/>
      <name val="Public Sans SemiBold"/>
    </font>
    <font>
      <sz val="9"/>
      <color rgb="FF000000"/>
      <name val="Public Sans"/>
    </font>
    <font>
      <i/>
      <sz val="11"/>
      <color rgb="FF441170"/>
      <name val="Public Sans SemiBold"/>
    </font>
    <font>
      <sz val="10"/>
      <color rgb="FF000000"/>
      <name val="Calibri"/>
      <family val="2"/>
    </font>
    <font>
      <i/>
      <sz val="12"/>
      <color rgb="FF441170"/>
      <name val="Public Sans SemiBold"/>
    </font>
    <font>
      <sz val="11"/>
      <color rgb="FF000000"/>
      <name val="Symbol"/>
      <family val="1"/>
      <charset val="2"/>
    </font>
    <font>
      <sz val="7"/>
      <color rgb="FF000000"/>
      <name val="Times New Roman"/>
      <family val="1"/>
    </font>
    <font>
      <b/>
      <sz val="11"/>
      <color rgb="FF000000"/>
      <name val="Public Sans"/>
    </font>
    <font>
      <vertAlign val="superscript"/>
      <sz val="11"/>
      <color rgb="FF000000"/>
      <name val="Public Sans"/>
    </font>
    <font>
      <u/>
      <sz val="11"/>
      <color theme="4"/>
      <name val="Public Sans"/>
      <family val="2"/>
    </font>
    <font>
      <sz val="11"/>
      <color rgb="FF000000"/>
      <name val="Public Sans"/>
      <family val="2"/>
    </font>
    <font>
      <u/>
      <sz val="11"/>
      <color rgb="FF000000"/>
      <name val="Public Sans"/>
      <family val="2"/>
    </font>
    <font>
      <b/>
      <sz val="10"/>
      <color rgb="FF000000"/>
      <name val="Public Sans"/>
    </font>
    <font>
      <sz val="10"/>
      <name val="Public Sans"/>
    </font>
    <font>
      <b/>
      <sz val="16"/>
      <color rgb="FFFFFFFF"/>
      <name val="Arial"/>
      <family val="2"/>
    </font>
    <font>
      <b/>
      <sz val="10"/>
      <color rgb="FFFFFFFF"/>
      <name val="Arial"/>
      <family val="2"/>
    </font>
    <font>
      <b/>
      <sz val="11"/>
      <color rgb="FFFFFFFF"/>
      <name val="Arial"/>
      <family val="2"/>
    </font>
    <font>
      <u/>
      <sz val="10"/>
      <color theme="10"/>
      <name val="Arial"/>
      <family val="2"/>
    </font>
    <font>
      <sz val="10"/>
      <color rgb="FF000000"/>
      <name val="Arial"/>
      <family val="2"/>
    </font>
  </fonts>
  <fills count="3">
    <fill>
      <patternFill patternType="none"/>
    </fill>
    <fill>
      <patternFill patternType="gray125"/>
    </fill>
    <fill>
      <patternFill patternType="solid">
        <fgColor rgb="FF002664"/>
      </patternFill>
    </fill>
  </fills>
  <borders count="3">
    <border>
      <left/>
      <right/>
      <top/>
      <bottom/>
      <diagonal/>
    </border>
    <border>
      <left style="thin">
        <color theme="0"/>
      </left>
      <right style="thin">
        <color theme="0"/>
      </right>
      <top style="thin">
        <color theme="0"/>
      </top>
      <bottom style="thin">
        <color theme="0"/>
      </bottom>
      <diagonal/>
    </border>
    <border>
      <left/>
      <right/>
      <top style="thin">
        <color theme="0"/>
      </top>
      <bottom/>
      <diagonal/>
    </border>
  </borders>
  <cellStyleXfs count="3">
    <xf numFmtId="0" fontId="0" fillId="0" borderId="0"/>
    <xf numFmtId="0" fontId="5" fillId="0" borderId="0" applyNumberFormat="0" applyFill="0" applyBorder="0" applyAlignment="0" applyProtection="0"/>
    <xf numFmtId="0" fontId="29" fillId="0" borderId="0" applyNumberFormat="0" applyFill="0" applyBorder="0" applyAlignment="0" applyProtection="0"/>
  </cellStyleXfs>
  <cellXfs count="54">
    <xf numFmtId="0" fontId="0" fillId="0" borderId="0" xfId="0"/>
    <xf numFmtId="0" fontId="1" fillId="2" borderId="0" xfId="0" applyFont="1" applyFill="1" applyAlignment="1">
      <alignment horizontal="right"/>
    </xf>
    <xf numFmtId="1" fontId="0" fillId="0" borderId="0" xfId="0" applyNumberFormat="1" applyFont="1"/>
    <xf numFmtId="2" fontId="0" fillId="0" borderId="0" xfId="0" applyNumberFormat="1" applyFont="1"/>
    <xf numFmtId="0" fontId="1" fillId="2" borderId="0" xfId="0" applyFont="1" applyFill="1" applyAlignment="1">
      <alignment horizontal="left"/>
    </xf>
    <xf numFmtId="164" fontId="0" fillId="0" borderId="0" xfId="0" applyNumberFormat="1" applyFont="1"/>
    <xf numFmtId="0" fontId="1" fillId="2" borderId="0" xfId="0" applyFont="1" applyFill="1" applyAlignment="1">
      <alignment horizontal="left" wrapText="1"/>
    </xf>
    <xf numFmtId="0" fontId="4" fillId="2" borderId="0" xfId="0" applyFont="1" applyFill="1" applyAlignment="1">
      <alignment horizontal="left"/>
    </xf>
    <xf numFmtId="0" fontId="5" fillId="0" borderId="0" xfId="0" applyFont="1"/>
    <xf numFmtId="0" fontId="5" fillId="0" borderId="0" xfId="1"/>
    <xf numFmtId="0" fontId="0" fillId="0" borderId="1" xfId="0" applyBorder="1"/>
    <xf numFmtId="0" fontId="13" fillId="0" borderId="1" xfId="0" applyFont="1" applyBorder="1" applyAlignment="1">
      <alignment vertical="center" wrapText="1"/>
    </xf>
    <xf numFmtId="0" fontId="15" fillId="0" borderId="1" xfId="0" applyFont="1" applyBorder="1" applyAlignment="1">
      <alignment vertical="top" wrapText="1"/>
    </xf>
    <xf numFmtId="0" fontId="0" fillId="0" borderId="1" xfId="0" applyBorder="1" applyAlignment="1">
      <alignment wrapText="1"/>
    </xf>
    <xf numFmtId="0" fontId="7" fillId="0" borderId="1" xfId="0" applyFont="1" applyBorder="1" applyAlignment="1">
      <alignment vertical="center" wrapText="1"/>
    </xf>
    <xf numFmtId="0" fontId="19" fillId="0" borderId="1" xfId="0" applyFont="1" applyBorder="1" applyAlignment="1">
      <alignment vertical="center" wrapText="1"/>
    </xf>
    <xf numFmtId="0" fontId="7" fillId="0" borderId="1" xfId="0" applyFont="1" applyBorder="1" applyAlignment="1">
      <alignment horizontal="left" vertical="center" wrapText="1"/>
    </xf>
    <xf numFmtId="0" fontId="7" fillId="0" borderId="1" xfId="0" applyFont="1" applyBorder="1" applyAlignment="1">
      <alignment vertical="center"/>
    </xf>
    <xf numFmtId="0" fontId="14" fillId="0" borderId="1" xfId="0" applyFont="1" applyBorder="1" applyAlignment="1">
      <alignment vertical="center"/>
    </xf>
    <xf numFmtId="0" fontId="17" fillId="0" borderId="1" xfId="0" applyFont="1" applyBorder="1" applyAlignment="1">
      <alignment horizontal="left" vertical="center"/>
    </xf>
    <xf numFmtId="0" fontId="17" fillId="0" borderId="1" xfId="0" applyFont="1" applyBorder="1" applyAlignment="1">
      <alignment horizontal="left" vertical="center" indent="4"/>
    </xf>
    <xf numFmtId="0" fontId="9" fillId="0" borderId="1" xfId="0" applyFont="1" applyBorder="1" applyAlignment="1">
      <alignment vertical="center"/>
    </xf>
    <xf numFmtId="0" fontId="27" fillId="2" borderId="0" xfId="0" applyFont="1" applyFill="1" applyAlignment="1">
      <alignment horizontal="left"/>
    </xf>
    <xf numFmtId="0" fontId="29" fillId="0" borderId="1" xfId="0" applyFont="1" applyBorder="1"/>
    <xf numFmtId="0" fontId="10" fillId="0" borderId="1" xfId="2" applyFont="1" applyBorder="1" applyAlignment="1">
      <alignment vertical="center" wrapText="1"/>
    </xf>
    <xf numFmtId="0" fontId="10" fillId="0" borderId="1" xfId="2" applyFont="1" applyBorder="1" applyAlignment="1">
      <alignment vertical="center"/>
    </xf>
    <xf numFmtId="0" fontId="29" fillId="0" borderId="1" xfId="2" applyBorder="1" applyAlignment="1">
      <alignment vertical="center"/>
    </xf>
    <xf numFmtId="0" fontId="29" fillId="0" borderId="1" xfId="2" applyBorder="1" applyAlignment="1">
      <alignment vertical="center" wrapText="1"/>
    </xf>
    <xf numFmtId="0" fontId="2" fillId="2" borderId="0" xfId="0" applyFont="1" applyFill="1" applyAlignment="1">
      <alignment horizontal="left"/>
    </xf>
    <xf numFmtId="0" fontId="3" fillId="2" borderId="0" xfId="0" applyFont="1" applyFill="1" applyAlignment="1">
      <alignment horizontal="left"/>
    </xf>
    <xf numFmtId="0" fontId="4" fillId="2" borderId="0" xfId="0" applyFont="1" applyFill="1" applyAlignment="1">
      <alignment horizontal="left"/>
    </xf>
    <xf numFmtId="0" fontId="24" fillId="0" borderId="1" xfId="0" applyFont="1" applyBorder="1"/>
    <xf numFmtId="0" fontId="25" fillId="0" borderId="2" xfId="2" applyFont="1" applyBorder="1" applyAlignment="1">
      <alignment vertical="center" wrapText="1"/>
    </xf>
    <xf numFmtId="0" fontId="25" fillId="0" borderId="0" xfId="2" applyFont="1" applyBorder="1" applyAlignment="1">
      <alignment vertical="center" wrapText="1"/>
    </xf>
    <xf numFmtId="0" fontId="8" fillId="0" borderId="1" xfId="0" applyFont="1" applyBorder="1" applyAlignment="1">
      <alignment vertical="center" wrapText="1"/>
    </xf>
    <xf numFmtId="0" fontId="7" fillId="0" borderId="1" xfId="0" applyFont="1" applyBorder="1" applyAlignment="1">
      <alignment vertical="center" wrapText="1"/>
    </xf>
    <xf numFmtId="0" fontId="9" fillId="0" borderId="1" xfId="0" applyFont="1" applyBorder="1" applyAlignment="1">
      <alignment vertical="center" wrapText="1"/>
    </xf>
    <xf numFmtId="0" fontId="7" fillId="0" borderId="1" xfId="0" applyFont="1" applyBorder="1"/>
    <xf numFmtId="0" fontId="19" fillId="0" borderId="1" xfId="0" applyFont="1" applyBorder="1" applyAlignment="1">
      <alignment vertical="center" wrapText="1"/>
    </xf>
    <xf numFmtId="0" fontId="7" fillId="0" borderId="1" xfId="0" applyFont="1" applyBorder="1" applyAlignment="1">
      <alignment horizontal="left" vertical="center" wrapText="1"/>
    </xf>
    <xf numFmtId="0" fontId="7" fillId="0" borderId="1" xfId="0" applyFont="1" applyBorder="1" applyAlignment="1">
      <alignment vertical="center"/>
    </xf>
    <xf numFmtId="0" fontId="14" fillId="0" borderId="1" xfId="0" applyFont="1" applyBorder="1" applyAlignment="1">
      <alignment vertical="center"/>
    </xf>
    <xf numFmtId="0" fontId="9" fillId="0" borderId="1" xfId="0" applyFont="1" applyBorder="1" applyAlignment="1">
      <alignment vertical="center"/>
    </xf>
    <xf numFmtId="0" fontId="8" fillId="0" borderId="1" xfId="0" applyFont="1" applyBorder="1" applyAlignment="1">
      <alignment vertical="center"/>
    </xf>
    <xf numFmtId="0" fontId="10" fillId="0" borderId="1" xfId="2" applyFont="1" applyBorder="1" applyAlignment="1">
      <alignment vertical="center" wrapText="1"/>
    </xf>
    <xf numFmtId="0" fontId="16" fillId="0" borderId="1" xfId="0" applyFont="1" applyBorder="1" applyAlignment="1">
      <alignment vertical="center"/>
    </xf>
    <xf numFmtId="0" fontId="10" fillId="0" borderId="1" xfId="2" applyFont="1" applyBorder="1" applyAlignment="1">
      <alignment vertical="center"/>
    </xf>
    <xf numFmtId="0" fontId="12" fillId="0" borderId="1" xfId="0" applyFont="1" applyBorder="1" applyAlignment="1">
      <alignment vertical="center"/>
    </xf>
    <xf numFmtId="0" fontId="10" fillId="0" borderId="1" xfId="2" applyFont="1" applyBorder="1" applyAlignment="1">
      <alignment horizontal="left" vertical="center" wrapText="1"/>
    </xf>
    <xf numFmtId="0" fontId="10" fillId="0" borderId="1" xfId="2" applyFont="1" applyBorder="1" applyAlignment="1">
      <alignment wrapText="1"/>
    </xf>
    <xf numFmtId="0" fontId="26" fillId="2" borderId="0" xfId="0" applyFont="1" applyFill="1" applyAlignment="1">
      <alignment horizontal="left"/>
    </xf>
    <xf numFmtId="0" fontId="28" fillId="2" borderId="0" xfId="0" applyFont="1" applyFill="1" applyAlignment="1">
      <alignment horizontal="left"/>
    </xf>
    <xf numFmtId="0" fontId="6" fillId="0" borderId="1" xfId="0" applyFont="1" applyBorder="1" applyAlignment="1">
      <alignment vertical="center"/>
    </xf>
    <xf numFmtId="167" fontId="0" fillId="0" borderId="0" xfId="0" applyNumberFormat="1" applyFont="1"/>
  </cellXfs>
  <cellStyles count="3">
    <cellStyle name="Hyperlink" xfId="1" builtinId="8"/>
    <cellStyle name="Hyperlink 2" xfId="2" xr:uid="{112B5D9C-20D9-4787-8D7B-C016122C2C5F}"/>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169757</xdr:colOff>
      <xdr:row>75</xdr:row>
      <xdr:rowOff>15875</xdr:rowOff>
    </xdr:from>
    <xdr:to>
      <xdr:col>5</xdr:col>
      <xdr:colOff>15584</xdr:colOff>
      <xdr:row>89</xdr:row>
      <xdr:rowOff>209550</xdr:rowOff>
    </xdr:to>
    <xdr:pic>
      <xdr:nvPicPr>
        <xdr:cNvPr id="2" name="Picture 106">
          <a:extLst>
            <a:ext uri="{FF2B5EF4-FFF2-40B4-BE49-F238E27FC236}">
              <a16:creationId xmlns:a16="http://schemas.microsoft.com/office/drawing/2014/main" id="{6266ADFD-06FF-4744-BB3F-6F2D334E51D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164" b="10580"/>
        <a:stretch/>
      </xdr:blipFill>
      <xdr:spPr bwMode="auto">
        <a:xfrm>
          <a:off x="169757" y="23866475"/>
          <a:ext cx="3640587" cy="2658745"/>
        </a:xfrm>
        <a:prstGeom prst="rect">
          <a:avLst/>
        </a:prstGeom>
        <a:solidFill>
          <a:schemeClr val="bg1"/>
        </a:solidFill>
      </xdr:spPr>
    </xdr:pic>
    <xdr:clientData/>
  </xdr:twoCellAnchor>
  <xdr:twoCellAnchor editAs="oneCell">
    <xdr:from>
      <xdr:col>0</xdr:col>
      <xdr:colOff>94827</xdr:colOff>
      <xdr:row>45</xdr:row>
      <xdr:rowOff>212303</xdr:rowOff>
    </xdr:from>
    <xdr:to>
      <xdr:col>4</xdr:col>
      <xdr:colOff>592455</xdr:colOff>
      <xdr:row>56</xdr:row>
      <xdr:rowOff>144029</xdr:rowOff>
    </xdr:to>
    <xdr:pic>
      <xdr:nvPicPr>
        <xdr:cNvPr id="3" name="Picture 2">
          <a:extLst>
            <a:ext uri="{FF2B5EF4-FFF2-40B4-BE49-F238E27FC236}">
              <a16:creationId xmlns:a16="http://schemas.microsoft.com/office/drawing/2014/main" id="{F05CB1F6-EF6C-4D61-819B-3C2E8DA88D12}"/>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2000" b="16935"/>
        <a:stretch/>
      </xdr:blipFill>
      <xdr:spPr bwMode="auto">
        <a:xfrm>
          <a:off x="94827" y="15901883"/>
          <a:ext cx="3494193" cy="2006271"/>
        </a:xfrm>
        <a:prstGeom prst="rect">
          <a:avLst/>
        </a:prstGeom>
        <a:solidFill>
          <a:schemeClr val="bg1"/>
        </a:solidFill>
      </xdr:spPr>
    </xdr:pic>
    <xdr:clientData/>
  </xdr:twoCellAnchor>
  <xdr:twoCellAnchor editAs="oneCell">
    <xdr:from>
      <xdr:col>0</xdr:col>
      <xdr:colOff>91865</xdr:colOff>
      <xdr:row>127</xdr:row>
      <xdr:rowOff>41066</xdr:rowOff>
    </xdr:from>
    <xdr:to>
      <xdr:col>6</xdr:col>
      <xdr:colOff>206942</xdr:colOff>
      <xdr:row>136</xdr:row>
      <xdr:rowOff>173355</xdr:rowOff>
    </xdr:to>
    <xdr:pic>
      <xdr:nvPicPr>
        <xdr:cNvPr id="4" name="Picture 3">
          <a:extLst>
            <a:ext uri="{FF2B5EF4-FFF2-40B4-BE49-F238E27FC236}">
              <a16:creationId xmlns:a16="http://schemas.microsoft.com/office/drawing/2014/main" id="{A306AF52-9A79-456D-AB10-6EF42AE82E48}"/>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516" r="5833" b="24743"/>
        <a:stretch/>
      </xdr:blipFill>
      <xdr:spPr bwMode="auto">
        <a:xfrm>
          <a:off x="91865" y="36838046"/>
          <a:ext cx="4700412" cy="1865839"/>
        </a:xfrm>
        <a:prstGeom prst="rect">
          <a:avLst/>
        </a:prstGeom>
        <a:solidFill>
          <a:schemeClr val="bg1"/>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www.abs.gov.au/AUSSTATS/abs@.nsf/DetailsPage/1270.0.55.003June%202020?OpenDocument" TargetMode="External"/><Relationship Id="rId13" Type="http://schemas.openxmlformats.org/officeDocument/2006/relationships/hyperlink" Target="https://www.greater.sydney/metropolis-of-three-cities" TargetMode="External"/><Relationship Id="rId3" Type="http://schemas.openxmlformats.org/officeDocument/2006/relationships/hyperlink" Target="https://www.abs.gov.au/statistics/people/population/regional-population-age-and-sex/latest-release" TargetMode="External"/><Relationship Id="rId7" Type="http://schemas.openxmlformats.org/officeDocument/2006/relationships/hyperlink" Target="https://www.olg.nsw.gov.au/public/find-my-council/local-government-area-boundaries-and-mapping-information/" TargetMode="External"/><Relationship Id="rId12" Type="http://schemas.openxmlformats.org/officeDocument/2006/relationships/hyperlink" Target="https://www.greater.sydney/strategic-planning" TargetMode="External"/><Relationship Id="rId17" Type="http://schemas.openxmlformats.org/officeDocument/2006/relationships/drawing" Target="../drawings/drawing1.xml"/><Relationship Id="rId2" Type="http://schemas.openxmlformats.org/officeDocument/2006/relationships/hyperlink" Target="https://www.planning.nsw.gov.au/Research-and-Demography/Population-projections/Insights" TargetMode="External"/><Relationship Id="rId16" Type="http://schemas.openxmlformats.org/officeDocument/2006/relationships/hyperlink" Target="https://www.planning.nsw.gov.au/Plans-for-your-area/Regional-Plans" TargetMode="External"/><Relationship Id="rId1" Type="http://schemas.openxmlformats.org/officeDocument/2006/relationships/hyperlink" Target="https://www.treasury.nsw.gov.au/information-public-entities/nsw-common-planning-assumptions" TargetMode="External"/><Relationship Id="rId6" Type="http://schemas.openxmlformats.org/officeDocument/2006/relationships/hyperlink" Target="https://www.planning.nsw.gov.au/Research-and-Demography/Population-projections/Insights" TargetMode="External"/><Relationship Id="rId11" Type="http://schemas.openxmlformats.org/officeDocument/2006/relationships/hyperlink" Target="https://www.nsw.gov.au/regional-nsw-today" TargetMode="External"/><Relationship Id="rId5" Type="http://schemas.openxmlformats.org/officeDocument/2006/relationships/hyperlink" Target="https://www.abs.gov.au/statistics/standards/australian-statistical-geography-standard-asgs-edition-3/jul2021-jun2026/main-structure-and-greater-capital-city-statistical-areas/statistical-area-level-2" TargetMode="External"/><Relationship Id="rId15" Type="http://schemas.openxmlformats.org/officeDocument/2006/relationships/hyperlink" Target="mailto:population.futures@planning.nsw.gov.au" TargetMode="External"/><Relationship Id="rId10" Type="http://schemas.openxmlformats.org/officeDocument/2006/relationships/hyperlink" Target="https://www.planning.nsw.gov.au/Plans-for-your-area/Regional-Plans" TargetMode="External"/><Relationship Id="rId4" Type="http://schemas.openxmlformats.org/officeDocument/2006/relationships/hyperlink" Target="https://www.abs.gov.au/ausstats/abs@.nsf/mf/1270.0.55.001" TargetMode="External"/><Relationship Id="rId9" Type="http://schemas.openxmlformats.org/officeDocument/2006/relationships/hyperlink" Target="https://www.abs.gov.au/websitedbs/D3310114.nsf/home/Australian+Statistical+Geography+Standard+(ASGS)" TargetMode="External"/><Relationship Id="rId14" Type="http://schemas.openxmlformats.org/officeDocument/2006/relationships/hyperlink" Target="https://www.planning.nsw.gov.au/Research-and-Demography/Population-projections/Insigh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
  <sheetViews>
    <sheetView workbookViewId="0">
      <selection sqref="A1:I1"/>
    </sheetView>
  </sheetViews>
  <sheetFormatPr defaultColWidth="11.5703125" defaultRowHeight="12.75" x14ac:dyDescent="0.2"/>
  <cols>
    <col min="1" max="1" width="40.7109375" customWidth="1"/>
    <col min="2" max="2" width="73.7109375" customWidth="1"/>
    <col min="3" max="3" width="52.7109375" customWidth="1"/>
  </cols>
  <sheetData>
    <row r="1" spans="1:9" ht="63" customHeight="1" x14ac:dyDescent="0.3">
      <c r="A1" s="28" t="s">
        <v>155</v>
      </c>
      <c r="B1" s="28"/>
      <c r="C1" s="28"/>
      <c r="D1" s="28"/>
      <c r="E1" s="28"/>
      <c r="F1" s="28"/>
      <c r="G1" s="28"/>
      <c r="H1" s="28"/>
      <c r="I1" s="28"/>
    </row>
    <row r="2" spans="1:9" ht="4.1500000000000004" customHeight="1" x14ac:dyDescent="0.2">
      <c r="A2" s="4"/>
      <c r="B2" s="4"/>
      <c r="C2" s="4"/>
      <c r="D2" s="4"/>
      <c r="E2" s="4"/>
      <c r="F2" s="4"/>
      <c r="G2" s="4"/>
      <c r="H2" s="4"/>
      <c r="I2" s="4"/>
    </row>
    <row r="3" spans="1:9" ht="15" x14ac:dyDescent="0.2">
      <c r="A3" s="29" t="s">
        <v>156</v>
      </c>
      <c r="B3" s="29"/>
      <c r="C3" s="29"/>
      <c r="D3" s="29"/>
      <c r="E3" s="29"/>
      <c r="F3" s="29"/>
      <c r="G3" s="29"/>
      <c r="H3" s="29"/>
      <c r="I3" s="29"/>
    </row>
    <row r="4" spans="1:9" ht="15" x14ac:dyDescent="0.25">
      <c r="A4" s="7"/>
      <c r="B4" s="7"/>
      <c r="C4" s="7"/>
      <c r="D4" s="7"/>
      <c r="E4" s="7"/>
      <c r="F4" s="7"/>
      <c r="G4" s="7"/>
      <c r="H4" s="7"/>
      <c r="I4" s="7"/>
    </row>
    <row r="5" spans="1:9" ht="15" x14ac:dyDescent="0.25">
      <c r="A5" s="30"/>
      <c r="B5" s="30"/>
      <c r="C5" s="30"/>
      <c r="D5" s="30"/>
      <c r="E5" s="30"/>
      <c r="F5" s="30"/>
      <c r="G5" s="30"/>
      <c r="H5" s="30"/>
      <c r="I5" s="30"/>
    </row>
    <row r="6" spans="1:9" x14ac:dyDescent="0.2">
      <c r="A6" s="8" t="str">
        <f>HYPERLINK("#'Index'!A1", "Return to Index tab")</f>
        <v>Return to Index tab</v>
      </c>
    </row>
    <row r="7" spans="1:9" x14ac:dyDescent="0.2">
      <c r="A7" s="4" t="s">
        <v>157</v>
      </c>
      <c r="B7" s="4" t="s">
        <v>158</v>
      </c>
      <c r="C7" s="4" t="s">
        <v>159</v>
      </c>
    </row>
    <row r="8" spans="1:9" x14ac:dyDescent="0.2">
      <c r="A8" s="8" t="str">
        <f>HYPERLINK("#'Notes'!A1", "Notes")</f>
        <v>Notes</v>
      </c>
      <c r="B8" s="8" t="str">
        <f>HYPERLINK("#'NSW projections'!A1", "Projected Population Totals, 1971-2061")</f>
        <v>Projected Population Totals, 1971-2061</v>
      </c>
      <c r="C8" s="8" t="str">
        <f>HYPERLINK("#'NSW total households'!A1", "Projected Households, 2016-2041")</f>
        <v>Projected Households, 2016-2041</v>
      </c>
    </row>
    <row r="9" spans="1:9" x14ac:dyDescent="0.2">
      <c r="B9" s="9" t="str">
        <f>HYPERLINK("#'NSW growth rates'!A1", "Annual Growth Rates, 1972-2061")</f>
        <v>Annual Growth Rates, 1972-2061</v>
      </c>
      <c r="C9" s="8" t="str">
        <f>HYPERLINK("#'NSW household types'!A1", "Projected Households by Type of Household, 2016-2041")</f>
        <v>Projected Households by Type of Household, 2016-2041</v>
      </c>
    </row>
    <row r="10" spans="1:9" x14ac:dyDescent="0.2">
      <c r="B10" s="8" t="str">
        <f>HYPERLINK("#'NSW age by sex'!A1", "Projected Population by Sex and 5-year Age Group, 1971-2061")</f>
        <v>Projected Population by Sex and 5-year Age Group, 1971-2061</v>
      </c>
      <c r="C10" s="8" t="str">
        <f>HYPERLINK("#'NSW household size'!A1", "Average Household Size for Projected Households, 2016-2041")</f>
        <v>Average Household Size for Projected Households, 2016-2041</v>
      </c>
    </row>
    <row r="11" spans="1:9" x14ac:dyDescent="0.2">
      <c r="B11" s="8" t="str">
        <f>HYPERLINK("#'NSW median ages'!A1", "Median Age of Projected Population, 1971-2061")</f>
        <v>Median Age of Projected Population, 1971-2061</v>
      </c>
      <c r="C11" s="8" t="str">
        <f>HYPERLINK("#'NSW implied demand'!A1", "Implied Dwelling Demand, 2016-2041")</f>
        <v>Implied Dwelling Demand, 2016-2041</v>
      </c>
    </row>
    <row r="12" spans="1:9" x14ac:dyDescent="0.2">
      <c r="B12" s="8" t="str">
        <f>HYPERLINK("#'NSW population accounts'!A1", "Population Accounts: Annual Components of Change for Projected Population 1972 to 2061")</f>
        <v>Population Accounts: Annual Components of Change for Projected Population 1972 to 2061</v>
      </c>
      <c r="C12" s="8" t="str">
        <f>HYPERLINK("#'NSW PD-NPD by age'!A1", "Projected Population by Age and Type of Residency, 2016-2041")</f>
        <v>Projected Population by Age and Type of Residency, 2016-2041</v>
      </c>
    </row>
    <row r="13" spans="1:9" x14ac:dyDescent="0.2">
      <c r="B13" s="8" t="str">
        <f>HYPERLINK("#'NSW combined change'!A1", "Population Accounts: Components of Change for Projected Population, 2021-2061 ")</f>
        <v xml:space="preserve">Population Accounts: Components of Change for Projected Population, 2021-2061 </v>
      </c>
    </row>
  </sheetData>
  <mergeCells count="3">
    <mergeCell ref="A1:I1"/>
    <mergeCell ref="A3:I3"/>
    <mergeCell ref="A5:I5"/>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600"/>
  <sheetViews>
    <sheetView workbookViewId="0">
      <selection activeCell="A6" sqref="A6"/>
    </sheetView>
  </sheetViews>
  <sheetFormatPr defaultColWidth="11.5703125" defaultRowHeight="12.75" x14ac:dyDescent="0.2"/>
  <cols>
    <col min="1" max="1" width="15.7109375" customWidth="1"/>
    <col min="2" max="2" width="36.7109375" customWidth="1"/>
  </cols>
  <sheetData>
    <row r="1" spans="1:60" ht="63" customHeight="1" x14ac:dyDescent="0.3">
      <c r="A1" s="28" t="s">
        <v>155</v>
      </c>
      <c r="B1" s="28"/>
      <c r="C1" s="28"/>
      <c r="D1" s="28"/>
      <c r="E1" s="28"/>
      <c r="F1" s="28"/>
      <c r="G1" s="28"/>
      <c r="H1" s="28"/>
      <c r="I1" s="28"/>
    </row>
    <row r="2" spans="1:60" ht="4.1500000000000004" customHeight="1" x14ac:dyDescent="0.2">
      <c r="A2" s="4"/>
      <c r="B2" s="4"/>
      <c r="C2" s="4"/>
      <c r="D2" s="4"/>
      <c r="E2" s="4"/>
      <c r="F2" s="4"/>
      <c r="G2" s="4"/>
      <c r="H2" s="4"/>
      <c r="I2" s="4"/>
    </row>
    <row r="3" spans="1:60" ht="15" x14ac:dyDescent="0.2">
      <c r="A3" s="29" t="s">
        <v>156</v>
      </c>
      <c r="B3" s="29"/>
      <c r="C3" s="29"/>
      <c r="D3" s="29"/>
      <c r="E3" s="29"/>
      <c r="F3" s="29"/>
      <c r="G3" s="29"/>
      <c r="H3" s="29"/>
      <c r="I3" s="29"/>
    </row>
    <row r="4" spans="1:60" ht="15" x14ac:dyDescent="0.25">
      <c r="A4" s="7"/>
      <c r="B4" s="7"/>
      <c r="C4" s="7"/>
      <c r="D4" s="7"/>
      <c r="E4" s="7"/>
      <c r="F4" s="7"/>
      <c r="G4" s="7"/>
      <c r="H4" s="7"/>
      <c r="I4" s="7"/>
    </row>
    <row r="5" spans="1:60" ht="15" x14ac:dyDescent="0.25">
      <c r="A5" s="30" t="s">
        <v>150</v>
      </c>
      <c r="B5" s="30"/>
      <c r="C5" s="30"/>
      <c r="D5" s="30"/>
      <c r="E5" s="30"/>
      <c r="F5" s="30"/>
      <c r="G5" s="30"/>
      <c r="H5" s="30"/>
      <c r="I5" s="30"/>
    </row>
    <row r="6" spans="1:60" x14ac:dyDescent="0.2">
      <c r="A6" s="8" t="str">
        <f>HYPERLINK("#'Index'!A1", "Return to Index tab")</f>
        <v>Return to Index tab</v>
      </c>
    </row>
    <row r="7" spans="1:60" x14ac:dyDescent="0.2">
      <c r="A7" s="4" t="s">
        <v>154</v>
      </c>
      <c r="B7" s="4" t="s">
        <v>131</v>
      </c>
      <c r="C7" s="1" t="s">
        <v>45</v>
      </c>
      <c r="D7" s="1" t="s">
        <v>46</v>
      </c>
      <c r="E7" s="1" t="s">
        <v>47</v>
      </c>
      <c r="F7" s="1" t="s">
        <v>48</v>
      </c>
      <c r="G7" s="1" t="s">
        <v>49</v>
      </c>
      <c r="H7" s="1" t="s">
        <v>50</v>
      </c>
      <c r="I7" s="1" t="s">
        <v>51</v>
      </c>
      <c r="J7" s="1" t="s">
        <v>52</v>
      </c>
      <c r="K7" s="1" t="s">
        <v>53</v>
      </c>
      <c r="L7" s="1" t="s">
        <v>54</v>
      </c>
      <c r="M7" s="1" t="s">
        <v>55</v>
      </c>
      <c r="N7" s="1" t="s">
        <v>56</v>
      </c>
      <c r="O7" s="1" t="s">
        <v>57</v>
      </c>
      <c r="P7" s="1" t="s">
        <v>58</v>
      </c>
      <c r="Q7" s="1" t="s">
        <v>59</v>
      </c>
      <c r="R7" s="1" t="s">
        <v>60</v>
      </c>
      <c r="S7" s="1" t="s">
        <v>61</v>
      </c>
      <c r="T7" s="1" t="s">
        <v>62</v>
      </c>
      <c r="U7" s="1" t="s">
        <v>63</v>
      </c>
      <c r="V7" s="1" t="s">
        <v>64</v>
      </c>
      <c r="W7" s="1" t="s">
        <v>65</v>
      </c>
      <c r="X7" s="1" t="s">
        <v>66</v>
      </c>
      <c r="Y7" s="1" t="s">
        <v>67</v>
      </c>
      <c r="Z7" s="1" t="s">
        <v>68</v>
      </c>
      <c r="AA7" s="1" t="s">
        <v>69</v>
      </c>
      <c r="AB7" s="1" t="s">
        <v>70</v>
      </c>
    </row>
    <row r="8" spans="1:60" x14ac:dyDescent="0.2">
      <c r="A8" t="s">
        <v>91</v>
      </c>
      <c r="B8" t="s">
        <v>132</v>
      </c>
      <c r="C8" s="2">
        <v>723194.83458014496</v>
      </c>
      <c r="D8" s="2">
        <v>740218.15671048395</v>
      </c>
      <c r="E8" s="2">
        <v>756061.06838629104</v>
      </c>
      <c r="F8" s="2">
        <v>771496.85333631595</v>
      </c>
      <c r="G8" s="2">
        <v>787257.09624677303</v>
      </c>
      <c r="H8" s="2">
        <v>794973.30942558602</v>
      </c>
      <c r="I8" s="2">
        <v>802919.70304258005</v>
      </c>
      <c r="J8" s="2">
        <v>812224.632755158</v>
      </c>
      <c r="K8" s="2">
        <v>823099.79446084495</v>
      </c>
      <c r="L8" s="2">
        <v>836879.43797630398</v>
      </c>
      <c r="M8" s="2">
        <v>850916.34429786401</v>
      </c>
      <c r="N8" s="2">
        <v>864394.77344566095</v>
      </c>
      <c r="O8" s="2">
        <v>878209.30162234895</v>
      </c>
      <c r="P8" s="2">
        <v>891719.63051974506</v>
      </c>
      <c r="Q8" s="2">
        <v>905184.53469405801</v>
      </c>
      <c r="R8" s="2">
        <v>919420.03780624003</v>
      </c>
      <c r="S8" s="2">
        <v>932412.88626689895</v>
      </c>
      <c r="T8" s="2">
        <v>945121.37857518799</v>
      </c>
      <c r="U8" s="2">
        <v>957746.36081578105</v>
      </c>
      <c r="V8" s="2">
        <v>969825.38395423698</v>
      </c>
      <c r="W8" s="2">
        <v>981862.58307819499</v>
      </c>
      <c r="X8" s="2">
        <v>993334.30938051105</v>
      </c>
      <c r="Y8" s="2">
        <v>1004995.47863933</v>
      </c>
      <c r="Z8" s="2">
        <v>1016609.95210434</v>
      </c>
      <c r="AA8" s="2">
        <v>1027870.05764243</v>
      </c>
      <c r="AB8" s="2">
        <v>1038946.15060585</v>
      </c>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x14ac:dyDescent="0.2">
      <c r="A9" t="s">
        <v>91</v>
      </c>
      <c r="B9" t="s">
        <v>133</v>
      </c>
      <c r="C9" s="2">
        <v>926035.84169040201</v>
      </c>
      <c r="D9" s="2">
        <v>939135.92619270901</v>
      </c>
      <c r="E9" s="2">
        <v>949402.11474516802</v>
      </c>
      <c r="F9" s="2">
        <v>960046.50603396003</v>
      </c>
      <c r="G9" s="2">
        <v>970915.57317883696</v>
      </c>
      <c r="H9" s="2">
        <v>971472.70751443994</v>
      </c>
      <c r="I9" s="2">
        <v>971095.69419115596</v>
      </c>
      <c r="J9" s="2">
        <v>973003.11754371098</v>
      </c>
      <c r="K9" s="2">
        <v>977684.12505216105</v>
      </c>
      <c r="L9" s="2">
        <v>985487.40721708594</v>
      </c>
      <c r="M9" s="2">
        <v>992678.48887303902</v>
      </c>
      <c r="N9" s="2">
        <v>999557.94800378697</v>
      </c>
      <c r="O9" s="2">
        <v>1006356.2887839</v>
      </c>
      <c r="P9" s="2">
        <v>1013650.25604305</v>
      </c>
      <c r="Q9" s="2">
        <v>1021729.51232021</v>
      </c>
      <c r="R9" s="2">
        <v>1029375.71636006</v>
      </c>
      <c r="S9" s="2">
        <v>1037747.88624783</v>
      </c>
      <c r="T9" s="2">
        <v>1046690.71732899</v>
      </c>
      <c r="U9" s="2">
        <v>1055957.5206379599</v>
      </c>
      <c r="V9" s="2">
        <v>1065966.93632453</v>
      </c>
      <c r="W9" s="2">
        <v>1076075.6964448499</v>
      </c>
      <c r="X9" s="2">
        <v>1086643.40301039</v>
      </c>
      <c r="Y9" s="2">
        <v>1096775.4331300801</v>
      </c>
      <c r="Z9" s="2">
        <v>1106784.29307447</v>
      </c>
      <c r="AA9" s="2">
        <v>1117074.9196357799</v>
      </c>
      <c r="AB9" s="2">
        <v>1127303.6197735099</v>
      </c>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x14ac:dyDescent="0.2">
      <c r="A10" t="s">
        <v>91</v>
      </c>
      <c r="B10" t="s">
        <v>134</v>
      </c>
      <c r="C10" s="2">
        <v>315439.48406866798</v>
      </c>
      <c r="D10" s="2">
        <v>320243.267016028</v>
      </c>
      <c r="E10" s="2">
        <v>324103.63108585501</v>
      </c>
      <c r="F10" s="2">
        <v>328115.56031587499</v>
      </c>
      <c r="G10" s="2">
        <v>332244.73370326799</v>
      </c>
      <c r="H10" s="2">
        <v>333475.58391269197</v>
      </c>
      <c r="I10" s="2">
        <v>334683.46806404402</v>
      </c>
      <c r="J10" s="2">
        <v>336652.98421052302</v>
      </c>
      <c r="K10" s="2">
        <v>339528.21795020998</v>
      </c>
      <c r="L10" s="2">
        <v>343420.78765913303</v>
      </c>
      <c r="M10" s="2">
        <v>347379.92538974102</v>
      </c>
      <c r="N10" s="2">
        <v>351501.46291164501</v>
      </c>
      <c r="O10" s="2">
        <v>355640.24357216299</v>
      </c>
      <c r="P10" s="2">
        <v>359886.22923726501</v>
      </c>
      <c r="Q10" s="2">
        <v>364354.329407204</v>
      </c>
      <c r="R10" s="2">
        <v>368733.88928316103</v>
      </c>
      <c r="S10" s="2">
        <v>373406.80644567299</v>
      </c>
      <c r="T10" s="2">
        <v>378194.23181599402</v>
      </c>
      <c r="U10" s="2">
        <v>382950.31010835199</v>
      </c>
      <c r="V10" s="2">
        <v>387864.89647233201</v>
      </c>
      <c r="W10" s="2">
        <v>392724.44705000101</v>
      </c>
      <c r="X10" s="2">
        <v>397524.95679145597</v>
      </c>
      <c r="Y10" s="2">
        <v>402154.22745996498</v>
      </c>
      <c r="Z10" s="2">
        <v>406712.40866001998</v>
      </c>
      <c r="AA10" s="2">
        <v>411298.01006651903</v>
      </c>
      <c r="AB10" s="2">
        <v>415838.10523411102</v>
      </c>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A11" t="s">
        <v>91</v>
      </c>
      <c r="B11" t="s">
        <v>135</v>
      </c>
      <c r="C11" s="2">
        <v>104533.48616431501</v>
      </c>
      <c r="D11" s="2">
        <v>106563.03747362801</v>
      </c>
      <c r="E11" s="2">
        <v>108310.545738689</v>
      </c>
      <c r="F11" s="2">
        <v>109946.781908301</v>
      </c>
      <c r="G11" s="2">
        <v>111186.45529127801</v>
      </c>
      <c r="H11" s="2">
        <v>111265.327515654</v>
      </c>
      <c r="I11" s="2">
        <v>111411.26716104199</v>
      </c>
      <c r="J11" s="2">
        <v>111934.845334171</v>
      </c>
      <c r="K11" s="2">
        <v>112849.61156632401</v>
      </c>
      <c r="L11" s="2">
        <v>114281.916692071</v>
      </c>
      <c r="M11" s="2">
        <v>115759.93058338499</v>
      </c>
      <c r="N11" s="2">
        <v>117263.593534491</v>
      </c>
      <c r="O11" s="2">
        <v>118792.78369477201</v>
      </c>
      <c r="P11" s="2">
        <v>120295.392159164</v>
      </c>
      <c r="Q11" s="2">
        <v>121814.528019246</v>
      </c>
      <c r="R11" s="2">
        <v>123361.609170504</v>
      </c>
      <c r="S11" s="2">
        <v>124843.756067593</v>
      </c>
      <c r="T11" s="2">
        <v>126309.605095205</v>
      </c>
      <c r="U11" s="2">
        <v>127753.813982964</v>
      </c>
      <c r="V11" s="2">
        <v>129163.686733562</v>
      </c>
      <c r="W11" s="2">
        <v>130559.95012710401</v>
      </c>
      <c r="X11" s="2">
        <v>131882.04153208301</v>
      </c>
      <c r="Y11" s="2">
        <v>133198.05249648099</v>
      </c>
      <c r="Z11" s="2">
        <v>134517.45765935001</v>
      </c>
      <c r="AA11" s="2">
        <v>135810.20115658801</v>
      </c>
      <c r="AB11" s="2">
        <v>137069.019573828</v>
      </c>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A12" t="s">
        <v>91</v>
      </c>
      <c r="B12" t="s">
        <v>136</v>
      </c>
      <c r="C12" s="2">
        <v>2069203.64650353</v>
      </c>
      <c r="D12" s="2">
        <v>2106160.3873928501</v>
      </c>
      <c r="E12" s="2">
        <v>2137877.359956</v>
      </c>
      <c r="F12" s="2">
        <v>2169605.70159445</v>
      </c>
      <c r="G12" s="2">
        <v>2201603.8584201601</v>
      </c>
      <c r="H12" s="2">
        <v>2211186.92836837</v>
      </c>
      <c r="I12" s="2">
        <v>2220110.13245882</v>
      </c>
      <c r="J12" s="2">
        <v>2233815.5798435598</v>
      </c>
      <c r="K12" s="2">
        <v>2253161.74902954</v>
      </c>
      <c r="L12" s="2">
        <v>2280069.5495445901</v>
      </c>
      <c r="M12" s="2">
        <v>2306734.6891440302</v>
      </c>
      <c r="N12" s="2">
        <v>2332717.77789558</v>
      </c>
      <c r="O12" s="2">
        <v>2358998.6176731801</v>
      </c>
      <c r="P12" s="2">
        <v>2385551.5079592201</v>
      </c>
      <c r="Q12" s="2">
        <v>2413082.9044407201</v>
      </c>
      <c r="R12" s="2">
        <v>2440891.2526199701</v>
      </c>
      <c r="S12" s="2">
        <v>2468411.3350279899</v>
      </c>
      <c r="T12" s="2">
        <v>2496315.9328153799</v>
      </c>
      <c r="U12" s="2">
        <v>2524408.0055450602</v>
      </c>
      <c r="V12" s="2">
        <v>2552820.9034846602</v>
      </c>
      <c r="W12" s="2">
        <v>2581222.6767001501</v>
      </c>
      <c r="X12" s="2">
        <v>2609384.7107144399</v>
      </c>
      <c r="Y12" s="2">
        <v>2637123.1917258599</v>
      </c>
      <c r="Z12" s="2">
        <v>2664624.1114981798</v>
      </c>
      <c r="AA12" s="2">
        <v>2692053.1885013198</v>
      </c>
      <c r="AB12" s="2">
        <v>2719156.8951873002</v>
      </c>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A13" t="s">
        <v>91</v>
      </c>
      <c r="B13" t="s">
        <v>137</v>
      </c>
      <c r="C13" s="2">
        <v>694891.85017512098</v>
      </c>
      <c r="D13" s="2">
        <v>709657.73507808195</v>
      </c>
      <c r="E13" s="2">
        <v>723128.50868807803</v>
      </c>
      <c r="F13" s="2">
        <v>737052.92257325503</v>
      </c>
      <c r="G13" s="2">
        <v>752307.615756199</v>
      </c>
      <c r="H13" s="2">
        <v>761849.34255029703</v>
      </c>
      <c r="I13" s="2">
        <v>771889.21660041402</v>
      </c>
      <c r="J13" s="2">
        <v>783062.51004023501</v>
      </c>
      <c r="K13" s="2">
        <v>795702.41592536506</v>
      </c>
      <c r="L13" s="2">
        <v>810360.01310795394</v>
      </c>
      <c r="M13" s="2">
        <v>825443.39888319501</v>
      </c>
      <c r="N13" s="2">
        <v>840869.60978219099</v>
      </c>
      <c r="O13" s="2">
        <v>856242.14522806206</v>
      </c>
      <c r="P13" s="2">
        <v>871470.18204056995</v>
      </c>
      <c r="Q13" s="2">
        <v>886811.38489710505</v>
      </c>
      <c r="R13" s="2">
        <v>902537.51392923796</v>
      </c>
      <c r="S13" s="2">
        <v>918131.99441421905</v>
      </c>
      <c r="T13" s="2">
        <v>933580.17512692604</v>
      </c>
      <c r="U13" s="2">
        <v>948692.16508207901</v>
      </c>
      <c r="V13" s="2">
        <v>963606.66132719396</v>
      </c>
      <c r="W13" s="2">
        <v>978665.13831755996</v>
      </c>
      <c r="X13" s="2">
        <v>993257.09661014494</v>
      </c>
      <c r="Y13" s="2">
        <v>1007785.52258446</v>
      </c>
      <c r="Z13" s="2">
        <v>1022046.3715539899</v>
      </c>
      <c r="AA13" s="2">
        <v>1036016.9465743901</v>
      </c>
      <c r="AB13" s="2">
        <v>1050069.16510927</v>
      </c>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A14" t="s">
        <v>91</v>
      </c>
      <c r="B14" t="s">
        <v>138</v>
      </c>
      <c r="C14" s="2">
        <v>127031.055025161</v>
      </c>
      <c r="D14" s="2">
        <v>129781.676810145</v>
      </c>
      <c r="E14" s="2">
        <v>131991.425497005</v>
      </c>
      <c r="F14" s="2">
        <v>133766.61908806101</v>
      </c>
      <c r="G14" s="2">
        <v>133787.58437351501</v>
      </c>
      <c r="H14" s="2">
        <v>132061.418184376</v>
      </c>
      <c r="I14" s="2">
        <v>130474.02012170199</v>
      </c>
      <c r="J14" s="2">
        <v>129734.61902415899</v>
      </c>
      <c r="K14" s="2">
        <v>129863.39834796501</v>
      </c>
      <c r="L14" s="2">
        <v>131114.34074885299</v>
      </c>
      <c r="M14" s="2">
        <v>132623.37387199199</v>
      </c>
      <c r="N14" s="2">
        <v>134388.41541439301</v>
      </c>
      <c r="O14" s="2">
        <v>136264.48482923399</v>
      </c>
      <c r="P14" s="2">
        <v>138078.31198482201</v>
      </c>
      <c r="Q14" s="2">
        <v>139912.597453408</v>
      </c>
      <c r="R14" s="2">
        <v>141791.90189119001</v>
      </c>
      <c r="S14" s="2">
        <v>143663.25839497399</v>
      </c>
      <c r="T14" s="2">
        <v>145481.92141241999</v>
      </c>
      <c r="U14" s="2">
        <v>147156.081928072</v>
      </c>
      <c r="V14" s="2">
        <v>148698.15427874701</v>
      </c>
      <c r="W14" s="2">
        <v>150187.47366124301</v>
      </c>
      <c r="X14" s="2">
        <v>151388.317007498</v>
      </c>
      <c r="Y14" s="2">
        <v>152518.21066499301</v>
      </c>
      <c r="Z14" s="2">
        <v>153658.30851396601</v>
      </c>
      <c r="AA14" s="2">
        <v>154695.66380004401</v>
      </c>
      <c r="AB14" s="2">
        <v>155620.64371194199</v>
      </c>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A15" t="s">
        <v>91</v>
      </c>
      <c r="B15" t="s">
        <v>139</v>
      </c>
      <c r="C15" s="2">
        <v>821922.905200282</v>
      </c>
      <c r="D15" s="2">
        <v>839439.41188822698</v>
      </c>
      <c r="E15" s="2">
        <v>855119.93418508302</v>
      </c>
      <c r="F15" s="2">
        <v>870819.54166131595</v>
      </c>
      <c r="G15" s="2">
        <v>886095.20012971398</v>
      </c>
      <c r="H15" s="2">
        <v>893910.76073467301</v>
      </c>
      <c r="I15" s="2">
        <v>902363.23672211601</v>
      </c>
      <c r="J15" s="2">
        <v>912797.12906439404</v>
      </c>
      <c r="K15" s="2">
        <v>925565.81427333003</v>
      </c>
      <c r="L15" s="2">
        <v>941474.35385680699</v>
      </c>
      <c r="M15" s="2">
        <v>958066.772755187</v>
      </c>
      <c r="N15" s="2">
        <v>975258.02519658406</v>
      </c>
      <c r="O15" s="2">
        <v>992506.63005729602</v>
      </c>
      <c r="P15" s="2">
        <v>1009548.49402539</v>
      </c>
      <c r="Q15" s="2">
        <v>1026723.98235051</v>
      </c>
      <c r="R15" s="2">
        <v>1044329.41582043</v>
      </c>
      <c r="S15" s="2">
        <v>1061795.25280919</v>
      </c>
      <c r="T15" s="2">
        <v>1079062.09653935</v>
      </c>
      <c r="U15" s="2">
        <v>1095848.24701015</v>
      </c>
      <c r="V15" s="2">
        <v>1112304.8156059401</v>
      </c>
      <c r="W15" s="2">
        <v>1128852.6119788</v>
      </c>
      <c r="X15" s="2">
        <v>1144645.41361764</v>
      </c>
      <c r="Y15" s="2">
        <v>1160303.7332494501</v>
      </c>
      <c r="Z15" s="2">
        <v>1175704.6800679599</v>
      </c>
      <c r="AA15" s="2">
        <v>1190712.61037443</v>
      </c>
      <c r="AB15" s="2">
        <v>1205689.8088212099</v>
      </c>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A16" t="s">
        <v>91</v>
      </c>
      <c r="B16" t="s">
        <v>140</v>
      </c>
      <c r="C16" s="2">
        <v>2891126.5517038102</v>
      </c>
      <c r="D16" s="2">
        <v>2945599.7992810798</v>
      </c>
      <c r="E16" s="2">
        <v>2992997.29414109</v>
      </c>
      <c r="F16" s="2">
        <v>3040425.2432557698</v>
      </c>
      <c r="G16" s="2">
        <v>3087699.0585498698</v>
      </c>
      <c r="H16" s="2">
        <v>3105097.6891030502</v>
      </c>
      <c r="I16" s="2">
        <v>3122473.3691809401</v>
      </c>
      <c r="J16" s="2">
        <v>3146612.70890796</v>
      </c>
      <c r="K16" s="2">
        <v>3178727.5633028699</v>
      </c>
      <c r="L16" s="2">
        <v>3221543.9034014</v>
      </c>
      <c r="M16" s="2">
        <v>3264801.46189922</v>
      </c>
      <c r="N16" s="2">
        <v>3307975.80309217</v>
      </c>
      <c r="O16" s="2">
        <v>3351505.24773048</v>
      </c>
      <c r="P16" s="2">
        <v>3395100.00198462</v>
      </c>
      <c r="Q16" s="2">
        <v>3439806.8867912302</v>
      </c>
      <c r="R16" s="2">
        <v>3485220.6684403899</v>
      </c>
      <c r="S16" s="2">
        <v>3530206.5878371899</v>
      </c>
      <c r="T16" s="2">
        <v>3575378.0293547199</v>
      </c>
      <c r="U16" s="2">
        <v>3620256.2525552101</v>
      </c>
      <c r="V16" s="2">
        <v>3665125.7190906</v>
      </c>
      <c r="W16" s="2">
        <v>3710075.2886789502</v>
      </c>
      <c r="X16" s="2">
        <v>3754030.1243320801</v>
      </c>
      <c r="Y16" s="2">
        <v>3797426.92497531</v>
      </c>
      <c r="Z16" s="2">
        <v>3840328.79156614</v>
      </c>
      <c r="AA16" s="2">
        <v>3882765.79887575</v>
      </c>
      <c r="AB16" s="2">
        <v>3924846.7040085099</v>
      </c>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3:60" x14ac:dyDescent="0.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3:60" x14ac:dyDescent="0.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3:60" x14ac:dyDescent="0.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3:60" x14ac:dyDescent="0.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3:60" x14ac:dyDescent="0.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3:60" x14ac:dyDescent="0.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3:60" x14ac:dyDescent="0.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3:60" x14ac:dyDescent="0.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3:60" x14ac:dyDescent="0.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3:60" x14ac:dyDescent="0.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3:60" x14ac:dyDescent="0.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3:60" x14ac:dyDescent="0.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3:60" x14ac:dyDescent="0.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3:60" x14ac:dyDescent="0.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3:60" x14ac:dyDescent="0.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3:60" x14ac:dyDescent="0.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3:60" x14ac:dyDescent="0.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3:60" x14ac:dyDescent="0.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3:60" x14ac:dyDescent="0.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3:60" x14ac:dyDescent="0.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3:60" x14ac:dyDescent="0.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3:60" x14ac:dyDescent="0.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3:60" x14ac:dyDescent="0.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row r="40" spans="3:60" x14ac:dyDescent="0.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row>
    <row r="41" spans="3:60" x14ac:dyDescent="0.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row>
    <row r="42" spans="3:60" x14ac:dyDescent="0.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row>
    <row r="43" spans="3:60" x14ac:dyDescent="0.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3:60" x14ac:dyDescent="0.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row>
    <row r="45" spans="3:60" x14ac:dyDescent="0.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3:60" x14ac:dyDescent="0.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row r="47" spans="3:60" x14ac:dyDescent="0.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row>
    <row r="48" spans="3:60" x14ac:dyDescent="0.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3:60" x14ac:dyDescent="0.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3:60" x14ac:dyDescent="0.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3:60" x14ac:dyDescent="0.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3:60" x14ac:dyDescent="0.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3:60" x14ac:dyDescent="0.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3:60" x14ac:dyDescent="0.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3:60" x14ac:dyDescent="0.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3:60" x14ac:dyDescent="0.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3:60"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3:60"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3:60"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3:60"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3:60"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3:60" x14ac:dyDescent="0.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3:60"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3:60" x14ac:dyDescent="0.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3:60" x14ac:dyDescent="0.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3:60" x14ac:dyDescent="0.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3:60" x14ac:dyDescent="0.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3:60" x14ac:dyDescent="0.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3:60" x14ac:dyDescent="0.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3:60" x14ac:dyDescent="0.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3:60" x14ac:dyDescent="0.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3:60" x14ac:dyDescent="0.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3:60" x14ac:dyDescent="0.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3:60" x14ac:dyDescent="0.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3:60" x14ac:dyDescent="0.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3:60" x14ac:dyDescent="0.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3:60" x14ac:dyDescent="0.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3:60" x14ac:dyDescent="0.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3:60" x14ac:dyDescent="0.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3:60" x14ac:dyDescent="0.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3:60" x14ac:dyDescent="0.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3:60" x14ac:dyDescent="0.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3:60" x14ac:dyDescent="0.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3:60" x14ac:dyDescent="0.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3:60" x14ac:dyDescent="0.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3:60" x14ac:dyDescent="0.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3:60" x14ac:dyDescent="0.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3:60" x14ac:dyDescent="0.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3:60" x14ac:dyDescent="0.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3:60" x14ac:dyDescent="0.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3:60" x14ac:dyDescent="0.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3:60" x14ac:dyDescent="0.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3:60" x14ac:dyDescent="0.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3:60" x14ac:dyDescent="0.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3:60" x14ac:dyDescent="0.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3:60" x14ac:dyDescent="0.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3:60" x14ac:dyDescent="0.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3:60" x14ac:dyDescent="0.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3:60" x14ac:dyDescent="0.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3:60" x14ac:dyDescent="0.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3:60" x14ac:dyDescent="0.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3:60" x14ac:dyDescent="0.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3:60" x14ac:dyDescent="0.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3:60" x14ac:dyDescent="0.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3:60" x14ac:dyDescent="0.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3:60" x14ac:dyDescent="0.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3:60" x14ac:dyDescent="0.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3:60" x14ac:dyDescent="0.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3:60" x14ac:dyDescent="0.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3:60" x14ac:dyDescent="0.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3:60" x14ac:dyDescent="0.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3:60" x14ac:dyDescent="0.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3:60" x14ac:dyDescent="0.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3:60" x14ac:dyDescent="0.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3:60" x14ac:dyDescent="0.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3:60" x14ac:dyDescent="0.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3:60" x14ac:dyDescent="0.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3:60" x14ac:dyDescent="0.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3:60" x14ac:dyDescent="0.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3:60" x14ac:dyDescent="0.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3:60" x14ac:dyDescent="0.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3:60" x14ac:dyDescent="0.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3:60" x14ac:dyDescent="0.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3:60" x14ac:dyDescent="0.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3:60" x14ac:dyDescent="0.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3:60" x14ac:dyDescent="0.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3:60" x14ac:dyDescent="0.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3:60" x14ac:dyDescent="0.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3:60" x14ac:dyDescent="0.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3:60" x14ac:dyDescent="0.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3:60" x14ac:dyDescent="0.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3:60" x14ac:dyDescent="0.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3:60" x14ac:dyDescent="0.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3:60" x14ac:dyDescent="0.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3:60" x14ac:dyDescent="0.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3:60" x14ac:dyDescent="0.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3:60" x14ac:dyDescent="0.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3:60" x14ac:dyDescent="0.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3:60" x14ac:dyDescent="0.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3:60" x14ac:dyDescent="0.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3:60" x14ac:dyDescent="0.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3:60" x14ac:dyDescent="0.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3:60" x14ac:dyDescent="0.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3:60" x14ac:dyDescent="0.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3:60" x14ac:dyDescent="0.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3:60" x14ac:dyDescent="0.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3:60" x14ac:dyDescent="0.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3:60" x14ac:dyDescent="0.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3:60" x14ac:dyDescent="0.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3:60" x14ac:dyDescent="0.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3:60" x14ac:dyDescent="0.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3:60" x14ac:dyDescent="0.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3:60" x14ac:dyDescent="0.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3:60" x14ac:dyDescent="0.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3:60" x14ac:dyDescent="0.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3:60" x14ac:dyDescent="0.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3:60" x14ac:dyDescent="0.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3:60" x14ac:dyDescent="0.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3:60" x14ac:dyDescent="0.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3:60" x14ac:dyDescent="0.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3:60" x14ac:dyDescent="0.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3:60" x14ac:dyDescent="0.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3:60" x14ac:dyDescent="0.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3:60" x14ac:dyDescent="0.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3:60" x14ac:dyDescent="0.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3:60" x14ac:dyDescent="0.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3:60" x14ac:dyDescent="0.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3:60" x14ac:dyDescent="0.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3:60" x14ac:dyDescent="0.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3:60" x14ac:dyDescent="0.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3:60" x14ac:dyDescent="0.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3:60" x14ac:dyDescent="0.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3:60" x14ac:dyDescent="0.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3:60" x14ac:dyDescent="0.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3:60" x14ac:dyDescent="0.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3:60" x14ac:dyDescent="0.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3:60" x14ac:dyDescent="0.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3:60" x14ac:dyDescent="0.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3:60" x14ac:dyDescent="0.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3:60" x14ac:dyDescent="0.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3:60" x14ac:dyDescent="0.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3:60" x14ac:dyDescent="0.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3:60" x14ac:dyDescent="0.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3:60" x14ac:dyDescent="0.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3:60" x14ac:dyDescent="0.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3:60" x14ac:dyDescent="0.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3:60" x14ac:dyDescent="0.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3:60" x14ac:dyDescent="0.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3:60" x14ac:dyDescent="0.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3:60" x14ac:dyDescent="0.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3:60" x14ac:dyDescent="0.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3:60" x14ac:dyDescent="0.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3:60" x14ac:dyDescent="0.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3:60" x14ac:dyDescent="0.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3:60" x14ac:dyDescent="0.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3:60" x14ac:dyDescent="0.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3:60" x14ac:dyDescent="0.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3:60" x14ac:dyDescent="0.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3:60" x14ac:dyDescent="0.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3:60" x14ac:dyDescent="0.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3:60" x14ac:dyDescent="0.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3:60" x14ac:dyDescent="0.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3:60" x14ac:dyDescent="0.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3:60" x14ac:dyDescent="0.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3:60" x14ac:dyDescent="0.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3:60" x14ac:dyDescent="0.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3:60" x14ac:dyDescent="0.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3:60" x14ac:dyDescent="0.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3:60" x14ac:dyDescent="0.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3:60" x14ac:dyDescent="0.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3:60" x14ac:dyDescent="0.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3:60" x14ac:dyDescent="0.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3:60" x14ac:dyDescent="0.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3:60" x14ac:dyDescent="0.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3:60" x14ac:dyDescent="0.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3:60" x14ac:dyDescent="0.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3:60" x14ac:dyDescent="0.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3:60" x14ac:dyDescent="0.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3:60" x14ac:dyDescent="0.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3:60" x14ac:dyDescent="0.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3:60" x14ac:dyDescent="0.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3:60" x14ac:dyDescent="0.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3:60" x14ac:dyDescent="0.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3:60" x14ac:dyDescent="0.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3:60" x14ac:dyDescent="0.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3:60" x14ac:dyDescent="0.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3:60" x14ac:dyDescent="0.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3:60" x14ac:dyDescent="0.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3:60" x14ac:dyDescent="0.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3:60" x14ac:dyDescent="0.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3:60" x14ac:dyDescent="0.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3:60" x14ac:dyDescent="0.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3:60" x14ac:dyDescent="0.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3:60" x14ac:dyDescent="0.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3:60" x14ac:dyDescent="0.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3:60" x14ac:dyDescent="0.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3:60" x14ac:dyDescent="0.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3:60" x14ac:dyDescent="0.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3:60" x14ac:dyDescent="0.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3:60" x14ac:dyDescent="0.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3:60" x14ac:dyDescent="0.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3:60" x14ac:dyDescent="0.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3:60" x14ac:dyDescent="0.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3:60" x14ac:dyDescent="0.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3:60" x14ac:dyDescent="0.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3:60" x14ac:dyDescent="0.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3:60" x14ac:dyDescent="0.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3:60" x14ac:dyDescent="0.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3:60" x14ac:dyDescent="0.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3:60" x14ac:dyDescent="0.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3:60" x14ac:dyDescent="0.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3:60" x14ac:dyDescent="0.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3:60" x14ac:dyDescent="0.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3:60" x14ac:dyDescent="0.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3:60" x14ac:dyDescent="0.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3:60" x14ac:dyDescent="0.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3:60" x14ac:dyDescent="0.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3:60" x14ac:dyDescent="0.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3:60" x14ac:dyDescent="0.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3:60" x14ac:dyDescent="0.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3:60" x14ac:dyDescent="0.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3:60" x14ac:dyDescent="0.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3:60" x14ac:dyDescent="0.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3:60" x14ac:dyDescent="0.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3:60" x14ac:dyDescent="0.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3:60" x14ac:dyDescent="0.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3:60" x14ac:dyDescent="0.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3:60" x14ac:dyDescent="0.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3:60" x14ac:dyDescent="0.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3:60" x14ac:dyDescent="0.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3:60" x14ac:dyDescent="0.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3:60" x14ac:dyDescent="0.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3:60" x14ac:dyDescent="0.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3:60" x14ac:dyDescent="0.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3:60" x14ac:dyDescent="0.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3:60" x14ac:dyDescent="0.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3:60" x14ac:dyDescent="0.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3:60" x14ac:dyDescent="0.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3:60" x14ac:dyDescent="0.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3:60" x14ac:dyDescent="0.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3:60" x14ac:dyDescent="0.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3:60" x14ac:dyDescent="0.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3:60" x14ac:dyDescent="0.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3:60" x14ac:dyDescent="0.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3:60" x14ac:dyDescent="0.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3:60" x14ac:dyDescent="0.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3:60" x14ac:dyDescent="0.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3:60" x14ac:dyDescent="0.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3:60" x14ac:dyDescent="0.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3:60" x14ac:dyDescent="0.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3:60" x14ac:dyDescent="0.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3:60" x14ac:dyDescent="0.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3:60" x14ac:dyDescent="0.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3:60" x14ac:dyDescent="0.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3:60" x14ac:dyDescent="0.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3:60" x14ac:dyDescent="0.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3:60" x14ac:dyDescent="0.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3:60" x14ac:dyDescent="0.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3:60" x14ac:dyDescent="0.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3:60" x14ac:dyDescent="0.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3:60" x14ac:dyDescent="0.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3:60" x14ac:dyDescent="0.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3:60" x14ac:dyDescent="0.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3:60" x14ac:dyDescent="0.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3:60" x14ac:dyDescent="0.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3:60" x14ac:dyDescent="0.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3:60" x14ac:dyDescent="0.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3:60" x14ac:dyDescent="0.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3:60" x14ac:dyDescent="0.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3:60" x14ac:dyDescent="0.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3:60" x14ac:dyDescent="0.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3:60" x14ac:dyDescent="0.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3:60" x14ac:dyDescent="0.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3:60" x14ac:dyDescent="0.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3:60" x14ac:dyDescent="0.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3:60" x14ac:dyDescent="0.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3:60" x14ac:dyDescent="0.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3:60" x14ac:dyDescent="0.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3:60" x14ac:dyDescent="0.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3:60" x14ac:dyDescent="0.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3:60" x14ac:dyDescent="0.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3:60" x14ac:dyDescent="0.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3:60" x14ac:dyDescent="0.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3:60" x14ac:dyDescent="0.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3:60" x14ac:dyDescent="0.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3:60" x14ac:dyDescent="0.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3:60" x14ac:dyDescent="0.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3:60" x14ac:dyDescent="0.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3:60" x14ac:dyDescent="0.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3:60" x14ac:dyDescent="0.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3:60" x14ac:dyDescent="0.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3:60" x14ac:dyDescent="0.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3:60" x14ac:dyDescent="0.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3:60" x14ac:dyDescent="0.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3:60" x14ac:dyDescent="0.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3:60" x14ac:dyDescent="0.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3:60" x14ac:dyDescent="0.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3:60" x14ac:dyDescent="0.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3:60" x14ac:dyDescent="0.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3:60" x14ac:dyDescent="0.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3:60" x14ac:dyDescent="0.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3:60" x14ac:dyDescent="0.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3:60" x14ac:dyDescent="0.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3:60" x14ac:dyDescent="0.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3:60" x14ac:dyDescent="0.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3:60" x14ac:dyDescent="0.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3:60" x14ac:dyDescent="0.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3:60" x14ac:dyDescent="0.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3:60" x14ac:dyDescent="0.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3:60" x14ac:dyDescent="0.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3:60" x14ac:dyDescent="0.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3:60" x14ac:dyDescent="0.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3:60" x14ac:dyDescent="0.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3:60" x14ac:dyDescent="0.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3:60" x14ac:dyDescent="0.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3:60" x14ac:dyDescent="0.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3:60" x14ac:dyDescent="0.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3:60" x14ac:dyDescent="0.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3:60" x14ac:dyDescent="0.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3:60" x14ac:dyDescent="0.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3:60" x14ac:dyDescent="0.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3:60" x14ac:dyDescent="0.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3:60" x14ac:dyDescent="0.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3:60" x14ac:dyDescent="0.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3:60" x14ac:dyDescent="0.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3:60" x14ac:dyDescent="0.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3:60" x14ac:dyDescent="0.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3:60" x14ac:dyDescent="0.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3:60" x14ac:dyDescent="0.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3:60" x14ac:dyDescent="0.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3:60" x14ac:dyDescent="0.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3:60" x14ac:dyDescent="0.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3:60" x14ac:dyDescent="0.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3:60" x14ac:dyDescent="0.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3:60" x14ac:dyDescent="0.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3:60" x14ac:dyDescent="0.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3:60" x14ac:dyDescent="0.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3:60" x14ac:dyDescent="0.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3:60" x14ac:dyDescent="0.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3:60" x14ac:dyDescent="0.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3:60" x14ac:dyDescent="0.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3:60" x14ac:dyDescent="0.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3:60" x14ac:dyDescent="0.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3:60" x14ac:dyDescent="0.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3:60" x14ac:dyDescent="0.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3:60" x14ac:dyDescent="0.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3:60"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3:60"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3:60"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3:60"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3:60"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3:60"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3:60"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3:60" x14ac:dyDescent="0.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3:60" x14ac:dyDescent="0.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3:60" x14ac:dyDescent="0.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3:60" x14ac:dyDescent="0.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3:60" x14ac:dyDescent="0.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3:60" x14ac:dyDescent="0.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3:60" x14ac:dyDescent="0.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3:60" x14ac:dyDescent="0.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3:60" x14ac:dyDescent="0.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3:60" x14ac:dyDescent="0.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3:60" x14ac:dyDescent="0.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3:60" x14ac:dyDescent="0.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3:60" x14ac:dyDescent="0.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3:60" x14ac:dyDescent="0.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3:60" x14ac:dyDescent="0.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3:60" x14ac:dyDescent="0.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3:60" x14ac:dyDescent="0.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3:60" x14ac:dyDescent="0.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3:60" x14ac:dyDescent="0.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3:60" x14ac:dyDescent="0.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3:60" x14ac:dyDescent="0.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3:60" x14ac:dyDescent="0.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3:60" x14ac:dyDescent="0.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3:60" x14ac:dyDescent="0.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3:60" x14ac:dyDescent="0.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3:60" x14ac:dyDescent="0.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3:60" x14ac:dyDescent="0.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3:60" x14ac:dyDescent="0.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3:60" x14ac:dyDescent="0.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3:60" x14ac:dyDescent="0.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3:60" x14ac:dyDescent="0.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3:60" x14ac:dyDescent="0.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3:60" x14ac:dyDescent="0.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3:60" x14ac:dyDescent="0.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3:60" x14ac:dyDescent="0.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3:60" x14ac:dyDescent="0.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3:60" x14ac:dyDescent="0.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3:60" x14ac:dyDescent="0.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3:60" x14ac:dyDescent="0.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3:60" x14ac:dyDescent="0.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3:60" x14ac:dyDescent="0.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3:60" x14ac:dyDescent="0.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3:60" x14ac:dyDescent="0.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3:60" x14ac:dyDescent="0.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3:60" x14ac:dyDescent="0.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3:60" x14ac:dyDescent="0.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3:60" x14ac:dyDescent="0.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3:60" x14ac:dyDescent="0.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3:60" x14ac:dyDescent="0.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3:60" x14ac:dyDescent="0.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3:60" x14ac:dyDescent="0.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3:60" x14ac:dyDescent="0.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3:60" x14ac:dyDescent="0.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3:60" x14ac:dyDescent="0.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3:60" x14ac:dyDescent="0.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3:60" x14ac:dyDescent="0.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3:60" x14ac:dyDescent="0.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3:60" x14ac:dyDescent="0.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3:60" x14ac:dyDescent="0.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3:60" x14ac:dyDescent="0.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3:60" x14ac:dyDescent="0.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3:60" x14ac:dyDescent="0.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3:60" x14ac:dyDescent="0.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3:60" x14ac:dyDescent="0.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3:60" x14ac:dyDescent="0.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3:60" x14ac:dyDescent="0.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3:60" x14ac:dyDescent="0.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3:60" x14ac:dyDescent="0.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3:60" x14ac:dyDescent="0.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3:60" x14ac:dyDescent="0.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3:60" x14ac:dyDescent="0.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3:60" x14ac:dyDescent="0.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3:60" x14ac:dyDescent="0.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3:60" x14ac:dyDescent="0.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3:60" x14ac:dyDescent="0.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3:60" x14ac:dyDescent="0.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3:60" x14ac:dyDescent="0.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3:60" x14ac:dyDescent="0.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3:60" x14ac:dyDescent="0.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3:60" x14ac:dyDescent="0.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3:60" x14ac:dyDescent="0.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3:60" x14ac:dyDescent="0.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3:60" x14ac:dyDescent="0.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3:60" x14ac:dyDescent="0.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3:60" x14ac:dyDescent="0.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3:60" x14ac:dyDescent="0.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3:60" x14ac:dyDescent="0.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3:60" x14ac:dyDescent="0.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3:60" x14ac:dyDescent="0.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3:60" x14ac:dyDescent="0.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3:60" x14ac:dyDescent="0.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3:60" x14ac:dyDescent="0.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3:60" x14ac:dyDescent="0.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3:60" x14ac:dyDescent="0.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3:60" x14ac:dyDescent="0.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3:60" x14ac:dyDescent="0.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3:60" x14ac:dyDescent="0.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3:60" x14ac:dyDescent="0.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3:60" x14ac:dyDescent="0.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3:60" x14ac:dyDescent="0.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3:60" x14ac:dyDescent="0.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3:60" x14ac:dyDescent="0.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3:60" x14ac:dyDescent="0.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3:60" x14ac:dyDescent="0.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3:60" x14ac:dyDescent="0.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3:60" x14ac:dyDescent="0.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3:60" x14ac:dyDescent="0.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3:60" x14ac:dyDescent="0.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3:60" x14ac:dyDescent="0.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3:60" x14ac:dyDescent="0.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3:60" x14ac:dyDescent="0.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3:60" x14ac:dyDescent="0.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3:60" x14ac:dyDescent="0.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3:60" x14ac:dyDescent="0.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3:60" x14ac:dyDescent="0.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3:60" x14ac:dyDescent="0.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3:60" x14ac:dyDescent="0.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3:60" x14ac:dyDescent="0.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3:60" x14ac:dyDescent="0.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3:60" x14ac:dyDescent="0.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3:60" x14ac:dyDescent="0.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3:60" x14ac:dyDescent="0.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3:60" x14ac:dyDescent="0.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3:60" x14ac:dyDescent="0.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3:60" x14ac:dyDescent="0.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3:60" x14ac:dyDescent="0.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3:60" x14ac:dyDescent="0.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3:60" x14ac:dyDescent="0.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3:60" x14ac:dyDescent="0.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3:60" x14ac:dyDescent="0.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3:60" x14ac:dyDescent="0.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3:60" x14ac:dyDescent="0.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3:60" x14ac:dyDescent="0.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3:60" x14ac:dyDescent="0.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3:60" x14ac:dyDescent="0.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3:60" x14ac:dyDescent="0.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3:60" x14ac:dyDescent="0.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3:60" x14ac:dyDescent="0.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3:60" x14ac:dyDescent="0.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3:60" x14ac:dyDescent="0.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3:60" x14ac:dyDescent="0.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3:60" x14ac:dyDescent="0.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3:60" x14ac:dyDescent="0.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3:60" x14ac:dyDescent="0.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3:60" x14ac:dyDescent="0.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3:60" x14ac:dyDescent="0.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3:60" x14ac:dyDescent="0.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3:60" x14ac:dyDescent="0.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3:60" x14ac:dyDescent="0.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3:60" x14ac:dyDescent="0.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3:60" x14ac:dyDescent="0.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3:60" x14ac:dyDescent="0.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3:60" x14ac:dyDescent="0.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3:60" x14ac:dyDescent="0.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3:60" x14ac:dyDescent="0.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3:60" x14ac:dyDescent="0.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3:60" x14ac:dyDescent="0.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3:60" x14ac:dyDescent="0.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3:60" x14ac:dyDescent="0.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3:60" x14ac:dyDescent="0.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3:60" x14ac:dyDescent="0.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3:60" x14ac:dyDescent="0.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3:60" x14ac:dyDescent="0.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3:60" x14ac:dyDescent="0.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3:60" x14ac:dyDescent="0.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3:60" x14ac:dyDescent="0.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3:60" x14ac:dyDescent="0.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3:60" x14ac:dyDescent="0.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3:60" x14ac:dyDescent="0.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3:60" x14ac:dyDescent="0.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3:60" x14ac:dyDescent="0.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3:60" x14ac:dyDescent="0.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3:60" x14ac:dyDescent="0.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3:60" x14ac:dyDescent="0.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3:60" x14ac:dyDescent="0.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3:60" x14ac:dyDescent="0.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3:60" x14ac:dyDescent="0.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3:60" x14ac:dyDescent="0.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3:60" x14ac:dyDescent="0.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3:60" x14ac:dyDescent="0.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3:60" x14ac:dyDescent="0.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3:60" x14ac:dyDescent="0.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3:60" x14ac:dyDescent="0.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3:60" x14ac:dyDescent="0.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3:60" x14ac:dyDescent="0.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3:60" x14ac:dyDescent="0.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3:60" x14ac:dyDescent="0.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3:60" x14ac:dyDescent="0.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3:60" x14ac:dyDescent="0.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3:60" x14ac:dyDescent="0.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3:60" x14ac:dyDescent="0.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3:60" x14ac:dyDescent="0.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3:60" x14ac:dyDescent="0.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3:60" x14ac:dyDescent="0.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3:60" x14ac:dyDescent="0.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3:60" x14ac:dyDescent="0.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3:60" x14ac:dyDescent="0.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3:60" x14ac:dyDescent="0.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3:60" x14ac:dyDescent="0.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3:60" x14ac:dyDescent="0.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3:60" x14ac:dyDescent="0.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3:60" x14ac:dyDescent="0.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3:60" x14ac:dyDescent="0.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3:60" x14ac:dyDescent="0.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3:60" x14ac:dyDescent="0.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3:60" x14ac:dyDescent="0.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3:60" x14ac:dyDescent="0.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sheetData>
  <mergeCells count="3">
    <mergeCell ref="A1:I1"/>
    <mergeCell ref="A3:I3"/>
    <mergeCell ref="A5:I5"/>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R600"/>
  <sheetViews>
    <sheetView workbookViewId="0">
      <selection activeCell="A6" sqref="A6"/>
    </sheetView>
  </sheetViews>
  <sheetFormatPr defaultColWidth="11.5703125" defaultRowHeight="12.75" x14ac:dyDescent="0.2"/>
  <cols>
    <col min="1" max="1" width="15.7109375" customWidth="1"/>
  </cols>
  <sheetData>
    <row r="1" spans="1:70" ht="63" customHeight="1" x14ac:dyDescent="0.3">
      <c r="A1" s="28" t="s">
        <v>155</v>
      </c>
      <c r="B1" s="28"/>
      <c r="C1" s="28"/>
      <c r="D1" s="28"/>
      <c r="E1" s="28"/>
      <c r="F1" s="28"/>
      <c r="G1" s="28"/>
      <c r="H1" s="28"/>
      <c r="I1" s="28"/>
    </row>
    <row r="2" spans="1:70" ht="4.1500000000000004" customHeight="1" x14ac:dyDescent="0.2">
      <c r="A2" s="4"/>
      <c r="B2" s="4"/>
      <c r="C2" s="4"/>
      <c r="D2" s="4"/>
      <c r="E2" s="4"/>
      <c r="F2" s="4"/>
      <c r="G2" s="4"/>
      <c r="H2" s="4"/>
      <c r="I2" s="4"/>
    </row>
    <row r="3" spans="1:70" ht="15" x14ac:dyDescent="0.2">
      <c r="A3" s="29" t="s">
        <v>156</v>
      </c>
      <c r="B3" s="29"/>
      <c r="C3" s="29"/>
      <c r="D3" s="29"/>
      <c r="E3" s="29"/>
      <c r="F3" s="29"/>
      <c r="G3" s="29"/>
      <c r="H3" s="29"/>
      <c r="I3" s="29"/>
    </row>
    <row r="4" spans="1:70" ht="15" x14ac:dyDescent="0.25">
      <c r="A4" s="7"/>
      <c r="B4" s="7"/>
      <c r="C4" s="7"/>
      <c r="D4" s="7"/>
      <c r="E4" s="7"/>
      <c r="F4" s="7"/>
      <c r="G4" s="7"/>
      <c r="H4" s="7"/>
      <c r="I4" s="7"/>
    </row>
    <row r="5" spans="1:70" ht="15" x14ac:dyDescent="0.25">
      <c r="A5" s="30" t="s">
        <v>151</v>
      </c>
      <c r="B5" s="30"/>
      <c r="C5" s="30"/>
      <c r="D5" s="30"/>
      <c r="E5" s="30"/>
      <c r="F5" s="30"/>
      <c r="G5" s="30"/>
      <c r="H5" s="30"/>
      <c r="I5" s="30"/>
    </row>
    <row r="6" spans="1:70" x14ac:dyDescent="0.2">
      <c r="A6" s="8" t="str">
        <f>HYPERLINK("#'Index'!A1", "Return to Index tab")</f>
        <v>Return to Index tab</v>
      </c>
    </row>
    <row r="7" spans="1:70" x14ac:dyDescent="0.2">
      <c r="A7" s="4" t="s">
        <v>154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row>
    <row r="8" spans="1:70" x14ac:dyDescent="0.2">
      <c r="A8" t="s">
        <v>91</v>
      </c>
      <c r="B8" s="3">
        <v>2.6223763616423299</v>
      </c>
      <c r="C8" s="3">
        <v>2.6186612844249102</v>
      </c>
      <c r="D8" s="3">
        <v>2.6137573756431598</v>
      </c>
      <c r="E8" s="3">
        <v>2.6073183014283101</v>
      </c>
      <c r="F8" s="3">
        <v>2.5926338472331101</v>
      </c>
      <c r="G8" s="3">
        <v>2.5773545352281899</v>
      </c>
      <c r="H8" s="3">
        <v>2.5642066097946699</v>
      </c>
      <c r="I8" s="3">
        <v>2.5548981737700101</v>
      </c>
      <c r="J8" s="3">
        <v>2.5479733552706798</v>
      </c>
      <c r="K8" s="3">
        <v>2.5425579357121699</v>
      </c>
      <c r="L8" s="3">
        <v>2.53674259136123</v>
      </c>
      <c r="M8" s="3">
        <v>2.5307174573639202</v>
      </c>
      <c r="N8" s="3">
        <v>2.5243684687047399</v>
      </c>
      <c r="O8" s="3">
        <v>2.5178442904557898</v>
      </c>
      <c r="P8" s="3">
        <v>2.5108785999292</v>
      </c>
      <c r="Q8" s="3">
        <v>2.50383157544612</v>
      </c>
      <c r="R8" s="3">
        <v>2.4968924925248399</v>
      </c>
      <c r="S8" s="3">
        <v>2.4900643928963002</v>
      </c>
      <c r="T8" s="3">
        <v>2.48369267506822</v>
      </c>
      <c r="U8" s="3">
        <v>2.4774485527950101</v>
      </c>
      <c r="V8" s="3">
        <v>2.4712918625601898</v>
      </c>
      <c r="W8" s="3">
        <v>2.4659772075161301</v>
      </c>
      <c r="X8" s="3">
        <v>2.4610752913144101</v>
      </c>
      <c r="Y8" s="3">
        <v>2.4566119928892798</v>
      </c>
      <c r="Z8" s="3">
        <v>2.4525207802542499</v>
      </c>
      <c r="AA8" s="3">
        <v>2.4486787338087899</v>
      </c>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row>
    <row r="9" spans="1:70" x14ac:dyDescent="0.2">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row>
    <row r="10" spans="1:70" x14ac:dyDescent="0.2">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row>
    <row r="11" spans="1:70" x14ac:dyDescent="0.2">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row>
    <row r="12" spans="1:70" x14ac:dyDescent="0.2">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row>
    <row r="13" spans="1:70" x14ac:dyDescent="0.2">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row>
    <row r="14" spans="1:70" x14ac:dyDescent="0.2">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row>
    <row r="15" spans="1:70" x14ac:dyDescent="0.2">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row>
    <row r="16" spans="1:70" x14ac:dyDescent="0.2">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2:70" x14ac:dyDescent="0.2">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row>
    <row r="18" spans="2:70" x14ac:dyDescent="0.2">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2:70" x14ac:dyDescent="0.2">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row>
    <row r="20" spans="2:70"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row>
    <row r="21" spans="2:70" x14ac:dyDescent="0.2">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row>
    <row r="22" spans="2:70" x14ac:dyDescent="0.2">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row>
    <row r="23" spans="2:70" x14ac:dyDescent="0.2">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row>
    <row r="24" spans="2:70" x14ac:dyDescent="0.2">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2:70" x14ac:dyDescent="0.2">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row>
    <row r="26" spans="2:70" x14ac:dyDescent="0.2">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row>
    <row r="27" spans="2:70"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row>
    <row r="28" spans="2:70"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row>
    <row r="29" spans="2:70"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row>
    <row r="30" spans="2:70"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row>
    <row r="31" spans="2:70"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row>
    <row r="32" spans="2:70"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row>
    <row r="33" spans="2:70"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row>
    <row r="34" spans="2:70"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row>
    <row r="35" spans="2:70"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row>
    <row r="36" spans="2:70"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row>
    <row r="37" spans="2:70"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row>
    <row r="38" spans="2:70"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row>
    <row r="39" spans="2:70"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row>
    <row r="40" spans="2:70"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row>
    <row r="41" spans="2:70"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row>
    <row r="42" spans="2:70"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row>
    <row r="43" spans="2:70"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row>
    <row r="44" spans="2:70"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row>
    <row r="45" spans="2:70"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row>
    <row r="46" spans="2:70"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row>
    <row r="47" spans="2:70"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row>
    <row r="48" spans="2:70"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row>
    <row r="49" spans="2:70"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row>
    <row r="50" spans="2:70"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row>
    <row r="51" spans="2:70"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row>
    <row r="52" spans="2:70"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row>
    <row r="53" spans="2:70"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row>
    <row r="54" spans="2:70"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row>
    <row r="55" spans="2:70"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row>
    <row r="56" spans="2:70"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row>
    <row r="57" spans="2:70"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row>
    <row r="58" spans="2:70"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row>
    <row r="59" spans="2:70"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row>
    <row r="60" spans="2:70"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row>
    <row r="61" spans="2:70"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row>
    <row r="62" spans="2:70"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row>
    <row r="63" spans="2:70"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row>
    <row r="64" spans="2:70"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row>
    <row r="65" spans="2:70"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row>
    <row r="66" spans="2:70"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row>
    <row r="67" spans="2:70"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row>
    <row r="68" spans="2:70"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row>
    <row r="69" spans="2:70"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row>
    <row r="70" spans="2:70"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row>
    <row r="71" spans="2:70"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row>
    <row r="72" spans="2:70"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row>
    <row r="73" spans="2:70"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row>
    <row r="74" spans="2:70"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row>
    <row r="75" spans="2:70"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row>
    <row r="76" spans="2:70"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row>
    <row r="77" spans="2:70"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row>
    <row r="78" spans="2:70"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row>
    <row r="79" spans="2:70"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row>
    <row r="80" spans="2:70"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row>
    <row r="81" spans="2:70"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row>
    <row r="82" spans="2:70"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row>
    <row r="83" spans="2:70"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row>
    <row r="84" spans="2:70"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row>
    <row r="85" spans="2:70"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row>
    <row r="86" spans="2:70"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row>
    <row r="87" spans="2:70"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row>
    <row r="88" spans="2:70"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row>
    <row r="89" spans="2:70"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row>
    <row r="90" spans="2:70"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row>
    <row r="91" spans="2:70"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row>
    <row r="92" spans="2:70"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row>
    <row r="93" spans="2:70"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row>
    <row r="94" spans="2:70"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row>
    <row r="95" spans="2:70"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row>
    <row r="96" spans="2:70"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row>
    <row r="97" spans="2:70"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row>
    <row r="98" spans="2:70"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row>
    <row r="99" spans="2:70"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row>
    <row r="100" spans="2:70"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row>
    <row r="101" spans="2:70"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row>
    <row r="102" spans="2:70"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row>
    <row r="103" spans="2:70"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row>
    <row r="104" spans="2:70"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row>
    <row r="105" spans="2:70"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row>
    <row r="106" spans="2:70"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row>
    <row r="107" spans="2:70"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row>
    <row r="108" spans="2:70"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row>
    <row r="109" spans="2:70"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row>
    <row r="110" spans="2:70"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row>
    <row r="111" spans="2:70"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row>
    <row r="112" spans="2:70"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row>
    <row r="113" spans="2:70"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row>
    <row r="114" spans="2:70"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row>
    <row r="115" spans="2:70"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row>
    <row r="116" spans="2:70"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row>
    <row r="117" spans="2:70"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row>
    <row r="118" spans="2:70"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row>
    <row r="119" spans="2:70"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row>
    <row r="120" spans="2:70"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row>
    <row r="121" spans="2:70"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row>
    <row r="122" spans="2:70"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row>
    <row r="123" spans="2:70"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row>
    <row r="124" spans="2:70"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row>
    <row r="125" spans="2:70"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row>
    <row r="126" spans="2:70"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row>
    <row r="127" spans="2:70"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row>
    <row r="128" spans="2:70"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row>
    <row r="129" spans="2:70"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row>
    <row r="130" spans="2:70"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row>
    <row r="131" spans="2:70"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row>
    <row r="132" spans="2:70"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row>
    <row r="133" spans="2:70"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row>
    <row r="134" spans="2:70" x14ac:dyDescent="0.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row>
    <row r="135" spans="2:70" x14ac:dyDescent="0.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row>
    <row r="136" spans="2:70" x14ac:dyDescent="0.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row>
    <row r="137" spans="2:70" x14ac:dyDescent="0.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row>
    <row r="138" spans="2:70" x14ac:dyDescent="0.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row>
    <row r="139" spans="2:70" x14ac:dyDescent="0.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row>
    <row r="140" spans="2:70" x14ac:dyDescent="0.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row>
    <row r="141" spans="2:70" x14ac:dyDescent="0.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row>
    <row r="142" spans="2:70" x14ac:dyDescent="0.2">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row>
    <row r="143" spans="2:70" x14ac:dyDescent="0.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row>
    <row r="144" spans="2:70" x14ac:dyDescent="0.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row>
    <row r="145" spans="2:70" x14ac:dyDescent="0.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row>
    <row r="146" spans="2:70" x14ac:dyDescent="0.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row>
    <row r="147" spans="2:70" x14ac:dyDescent="0.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row>
    <row r="148" spans="2:70" x14ac:dyDescent="0.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row>
    <row r="149" spans="2:70" x14ac:dyDescent="0.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row>
    <row r="150" spans="2:70" x14ac:dyDescent="0.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row>
    <row r="151" spans="2:70" x14ac:dyDescent="0.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row>
    <row r="152" spans="2:70" x14ac:dyDescent="0.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row>
    <row r="153" spans="2:70" x14ac:dyDescent="0.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row>
    <row r="154" spans="2:70" x14ac:dyDescent="0.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row>
    <row r="155" spans="2:70" x14ac:dyDescent="0.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row>
    <row r="156" spans="2:70" x14ac:dyDescent="0.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row>
    <row r="157" spans="2:70" x14ac:dyDescent="0.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row>
    <row r="158" spans="2:70" x14ac:dyDescent="0.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row>
    <row r="159" spans="2:70" x14ac:dyDescent="0.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row>
    <row r="160" spans="2:70" x14ac:dyDescent="0.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row>
    <row r="161" spans="2:70" x14ac:dyDescent="0.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row>
    <row r="162" spans="2:70" x14ac:dyDescent="0.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row>
    <row r="163" spans="2:70" x14ac:dyDescent="0.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row>
    <row r="164" spans="2:70" x14ac:dyDescent="0.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row>
    <row r="165" spans="2:70"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row>
    <row r="166" spans="2:70"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row>
    <row r="167" spans="2:70"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row>
    <row r="168" spans="2:70"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row>
    <row r="169" spans="2:70"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row>
    <row r="170" spans="2:70"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row>
    <row r="171" spans="2:70"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row>
    <row r="172" spans="2:70"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row>
    <row r="173" spans="2:70"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row>
    <row r="174" spans="2:70"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row>
    <row r="175" spans="2:70"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row>
    <row r="176" spans="2:70"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row>
    <row r="177" spans="2:70"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row>
    <row r="178" spans="2:70"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row>
    <row r="179" spans="2:70"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row>
    <row r="180" spans="2:70"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row>
    <row r="181" spans="2:70"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row>
    <row r="182" spans="2:70" x14ac:dyDescent="0.2">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row>
    <row r="183" spans="2:70" x14ac:dyDescent="0.2">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row>
    <row r="184" spans="2:70" x14ac:dyDescent="0.2">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row>
    <row r="185" spans="2:70" x14ac:dyDescent="0.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row>
    <row r="186" spans="2:70" x14ac:dyDescent="0.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row>
    <row r="187" spans="2:70" x14ac:dyDescent="0.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row>
    <row r="188" spans="2:70" x14ac:dyDescent="0.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row>
    <row r="189" spans="2:70" x14ac:dyDescent="0.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row>
    <row r="190" spans="2:70" x14ac:dyDescent="0.2">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row>
    <row r="191" spans="2:70" x14ac:dyDescent="0.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row>
    <row r="192" spans="2:70" x14ac:dyDescent="0.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row>
    <row r="193" spans="2:70" x14ac:dyDescent="0.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row>
    <row r="194" spans="2:70" x14ac:dyDescent="0.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row>
    <row r="195" spans="2:70" x14ac:dyDescent="0.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row>
    <row r="196" spans="2:70" x14ac:dyDescent="0.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row>
    <row r="197" spans="2:70" x14ac:dyDescent="0.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row>
    <row r="198" spans="2:70" x14ac:dyDescent="0.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row>
    <row r="199" spans="2:70" x14ac:dyDescent="0.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row>
    <row r="200" spans="2:70" x14ac:dyDescent="0.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row>
    <row r="201" spans="2:70" x14ac:dyDescent="0.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row>
    <row r="202" spans="2:70" x14ac:dyDescent="0.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row>
    <row r="203" spans="2:70" x14ac:dyDescent="0.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row>
    <row r="204" spans="2:70" x14ac:dyDescent="0.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row>
    <row r="205" spans="2:70" x14ac:dyDescent="0.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row>
    <row r="206" spans="2:70" x14ac:dyDescent="0.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row>
    <row r="207" spans="2:70" x14ac:dyDescent="0.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row>
    <row r="208" spans="2:70" x14ac:dyDescent="0.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row>
    <row r="209" spans="2:70" x14ac:dyDescent="0.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row>
    <row r="210" spans="2:70" x14ac:dyDescent="0.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row>
    <row r="211" spans="2:70"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row>
    <row r="212" spans="2:70"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row>
    <row r="213" spans="2:70"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row>
    <row r="214" spans="2:70"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row>
    <row r="215" spans="2:70"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row>
    <row r="216" spans="2:70"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row>
    <row r="217" spans="2:70"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row>
    <row r="218" spans="2:70"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row>
    <row r="219" spans="2:70"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row>
    <row r="220" spans="2:70"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row>
    <row r="221" spans="2:70" x14ac:dyDescent="0.2">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row>
    <row r="222" spans="2:70"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row>
    <row r="223" spans="2:70"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row>
    <row r="224" spans="2:70"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row>
    <row r="225" spans="2:70" x14ac:dyDescent="0.2">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row>
    <row r="226" spans="2:70" x14ac:dyDescent="0.2">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row>
    <row r="227" spans="2:70" x14ac:dyDescent="0.2">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row>
    <row r="228" spans="2:70" x14ac:dyDescent="0.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row>
    <row r="229" spans="2:70" x14ac:dyDescent="0.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row>
    <row r="230" spans="2:70" x14ac:dyDescent="0.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row>
    <row r="231" spans="2:70" x14ac:dyDescent="0.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row>
    <row r="232" spans="2:70" x14ac:dyDescent="0.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row>
    <row r="233" spans="2:70" x14ac:dyDescent="0.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row>
    <row r="234" spans="2:70" x14ac:dyDescent="0.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row>
    <row r="235" spans="2:70" x14ac:dyDescent="0.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row>
    <row r="236" spans="2:70" x14ac:dyDescent="0.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row>
    <row r="237" spans="2:70" x14ac:dyDescent="0.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row>
    <row r="238" spans="2:70" x14ac:dyDescent="0.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row>
    <row r="239" spans="2:70" x14ac:dyDescent="0.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row>
    <row r="240" spans="2:70" x14ac:dyDescent="0.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row>
    <row r="241" spans="2:70" x14ac:dyDescent="0.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row>
    <row r="242" spans="2:70" x14ac:dyDescent="0.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row>
    <row r="243" spans="2:70" x14ac:dyDescent="0.2">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row>
    <row r="244" spans="2:70" x14ac:dyDescent="0.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row>
    <row r="245" spans="2:70" x14ac:dyDescent="0.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row>
    <row r="246" spans="2:70" x14ac:dyDescent="0.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row>
    <row r="247" spans="2:70" x14ac:dyDescent="0.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row>
    <row r="248" spans="2:70" x14ac:dyDescent="0.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row>
    <row r="249" spans="2:70" x14ac:dyDescent="0.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row>
    <row r="250" spans="2:70" x14ac:dyDescent="0.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row>
    <row r="251" spans="2:70" x14ac:dyDescent="0.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row>
    <row r="252" spans="2:70" x14ac:dyDescent="0.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row>
    <row r="253" spans="2:70" x14ac:dyDescent="0.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row>
    <row r="254" spans="2:70" x14ac:dyDescent="0.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row>
    <row r="255" spans="2:70" x14ac:dyDescent="0.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row>
    <row r="256" spans="2:70" x14ac:dyDescent="0.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row>
    <row r="257" spans="2:70" x14ac:dyDescent="0.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row>
    <row r="258" spans="2:70"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row>
    <row r="259" spans="2:70"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row>
    <row r="260" spans="2:70"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row>
    <row r="261" spans="2:70" x14ac:dyDescent="0.2">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row>
    <row r="262" spans="2:70" x14ac:dyDescent="0.2">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row>
    <row r="263" spans="2:70" x14ac:dyDescent="0.2">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row>
    <row r="264" spans="2:70" x14ac:dyDescent="0.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row>
    <row r="265" spans="2:70" x14ac:dyDescent="0.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row>
    <row r="266" spans="2:70" x14ac:dyDescent="0.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row>
    <row r="267" spans="2:70" x14ac:dyDescent="0.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row>
    <row r="268" spans="2:70" x14ac:dyDescent="0.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row>
    <row r="269" spans="2:70" x14ac:dyDescent="0.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row>
    <row r="270" spans="2:70" x14ac:dyDescent="0.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row>
    <row r="271" spans="2:70" x14ac:dyDescent="0.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row>
    <row r="272" spans="2:70" x14ac:dyDescent="0.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row>
    <row r="273" spans="2:70" x14ac:dyDescent="0.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row>
    <row r="274" spans="2:70" x14ac:dyDescent="0.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row>
    <row r="275" spans="2:70" x14ac:dyDescent="0.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row>
    <row r="276" spans="2:70" x14ac:dyDescent="0.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row>
    <row r="277" spans="2:70" x14ac:dyDescent="0.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row>
    <row r="278" spans="2:70" x14ac:dyDescent="0.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row>
    <row r="279" spans="2:70" x14ac:dyDescent="0.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row>
    <row r="280" spans="2:70" x14ac:dyDescent="0.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row>
    <row r="281" spans="2:70" x14ac:dyDescent="0.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row>
    <row r="282" spans="2:70" x14ac:dyDescent="0.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row>
    <row r="283" spans="2:70" x14ac:dyDescent="0.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row>
    <row r="284" spans="2:70" x14ac:dyDescent="0.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row>
    <row r="285" spans="2:70" x14ac:dyDescent="0.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row>
    <row r="286" spans="2:70" x14ac:dyDescent="0.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row>
    <row r="287" spans="2:70" x14ac:dyDescent="0.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row>
    <row r="288" spans="2:70" x14ac:dyDescent="0.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row>
    <row r="289" spans="2:70" x14ac:dyDescent="0.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row>
    <row r="290" spans="2:70" x14ac:dyDescent="0.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row>
    <row r="291" spans="2:70" x14ac:dyDescent="0.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row>
    <row r="292" spans="2:70" x14ac:dyDescent="0.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row>
    <row r="293" spans="2:70" x14ac:dyDescent="0.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row>
    <row r="294" spans="2:70" x14ac:dyDescent="0.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row>
    <row r="295" spans="2:70" x14ac:dyDescent="0.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row>
    <row r="296" spans="2:70" x14ac:dyDescent="0.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row>
    <row r="297" spans="2:70" x14ac:dyDescent="0.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row>
    <row r="298" spans="2:70"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row>
    <row r="299" spans="2:70"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row>
    <row r="300" spans="2:70"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row>
    <row r="301" spans="2:70"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row>
    <row r="302" spans="2:70"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row>
    <row r="303" spans="2:70"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row>
    <row r="304" spans="2:70"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row>
    <row r="305" spans="2:70"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row>
    <row r="306" spans="2:70"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row>
    <row r="307" spans="2:70" x14ac:dyDescent="0.2">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row>
    <row r="308" spans="2:70" x14ac:dyDescent="0.2">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row>
    <row r="309" spans="2:70" x14ac:dyDescent="0.2">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row>
    <row r="310" spans="2:70" x14ac:dyDescent="0.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row>
    <row r="311" spans="2:70" x14ac:dyDescent="0.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row>
    <row r="312" spans="2:70" x14ac:dyDescent="0.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row>
    <row r="313" spans="2:70" x14ac:dyDescent="0.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row>
    <row r="314" spans="2:70" x14ac:dyDescent="0.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row>
    <row r="315" spans="2:70" x14ac:dyDescent="0.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row>
    <row r="316" spans="2:70" x14ac:dyDescent="0.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row>
    <row r="317" spans="2:70" x14ac:dyDescent="0.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row>
    <row r="318" spans="2:70" x14ac:dyDescent="0.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row>
    <row r="319" spans="2:70" x14ac:dyDescent="0.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row>
    <row r="320" spans="2:70" x14ac:dyDescent="0.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row>
    <row r="321" spans="2:70" x14ac:dyDescent="0.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row>
    <row r="322" spans="2:70" x14ac:dyDescent="0.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row>
    <row r="323" spans="2:70" x14ac:dyDescent="0.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row>
    <row r="324" spans="2:70" x14ac:dyDescent="0.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row>
    <row r="325" spans="2:70" x14ac:dyDescent="0.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row>
    <row r="326" spans="2:70" x14ac:dyDescent="0.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row>
    <row r="327" spans="2:70" x14ac:dyDescent="0.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row>
    <row r="328" spans="2:70" x14ac:dyDescent="0.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row>
    <row r="329" spans="2:70" x14ac:dyDescent="0.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row>
    <row r="330" spans="2:70" x14ac:dyDescent="0.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row>
    <row r="331" spans="2:70" x14ac:dyDescent="0.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row>
    <row r="332" spans="2:70"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row>
    <row r="333" spans="2:70"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row>
    <row r="334" spans="2:70" x14ac:dyDescent="0.2">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row>
    <row r="335" spans="2:70" x14ac:dyDescent="0.2">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row>
    <row r="336" spans="2:70" x14ac:dyDescent="0.2">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row>
    <row r="337" spans="2:70" x14ac:dyDescent="0.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row>
    <row r="338" spans="2:70" x14ac:dyDescent="0.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row>
    <row r="339" spans="2:70" x14ac:dyDescent="0.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row>
    <row r="340" spans="2:70" x14ac:dyDescent="0.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row>
    <row r="341" spans="2:70" x14ac:dyDescent="0.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row>
    <row r="342" spans="2:70" x14ac:dyDescent="0.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row>
    <row r="343" spans="2:70" x14ac:dyDescent="0.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row>
    <row r="344" spans="2:70" x14ac:dyDescent="0.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row>
    <row r="345" spans="2:70" x14ac:dyDescent="0.2">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row>
    <row r="346" spans="2:70" x14ac:dyDescent="0.2">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row>
    <row r="347" spans="2:70" x14ac:dyDescent="0.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row>
    <row r="348" spans="2:70" x14ac:dyDescent="0.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row>
    <row r="349" spans="2:70" x14ac:dyDescent="0.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row>
    <row r="350" spans="2:70" x14ac:dyDescent="0.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row>
    <row r="351" spans="2:70" x14ac:dyDescent="0.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row>
    <row r="352" spans="2:70" x14ac:dyDescent="0.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row>
    <row r="353" spans="2:70" x14ac:dyDescent="0.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row>
    <row r="354" spans="2:70" x14ac:dyDescent="0.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row>
    <row r="355" spans="2:70" x14ac:dyDescent="0.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row>
    <row r="356" spans="2:70"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row>
    <row r="357" spans="2:70"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row>
    <row r="358" spans="2:70"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row>
    <row r="359" spans="2:70"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row>
    <row r="360" spans="2:70"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row>
    <row r="361" spans="2:70"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row>
    <row r="362" spans="2:70"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row>
    <row r="363" spans="2:70"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row>
    <row r="364" spans="2:70"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row>
    <row r="365" spans="2:70"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row>
    <row r="366" spans="2:70"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row>
    <row r="367" spans="2:70"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row>
    <row r="368" spans="2:70"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row>
    <row r="369" spans="2:70"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row>
    <row r="370" spans="2:70"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row>
    <row r="371" spans="2:70"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row>
    <row r="372" spans="2:70"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row>
    <row r="373" spans="2:70"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row>
    <row r="374" spans="2:70"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row>
    <row r="375" spans="2:70"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row>
    <row r="376" spans="2:70"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row>
    <row r="377" spans="2:70"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row>
    <row r="378" spans="2:70"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row>
    <row r="379" spans="2:70" x14ac:dyDescent="0.2">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row>
    <row r="380" spans="2:70" x14ac:dyDescent="0.2">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row>
    <row r="381" spans="2:70" x14ac:dyDescent="0.2">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row>
    <row r="382" spans="2:70" x14ac:dyDescent="0.2">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row>
    <row r="383" spans="2:70" x14ac:dyDescent="0.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row>
    <row r="384" spans="2:70" x14ac:dyDescent="0.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row>
    <row r="385" spans="2:70" x14ac:dyDescent="0.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row>
    <row r="386" spans="2:70" x14ac:dyDescent="0.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row>
    <row r="387" spans="2:70" x14ac:dyDescent="0.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row>
    <row r="388" spans="2:70" x14ac:dyDescent="0.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row>
    <row r="389" spans="2:70" x14ac:dyDescent="0.2">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row>
    <row r="390" spans="2:70" x14ac:dyDescent="0.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row>
    <row r="391" spans="2:70" x14ac:dyDescent="0.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row>
    <row r="392" spans="2:70" x14ac:dyDescent="0.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row>
    <row r="393" spans="2:70" x14ac:dyDescent="0.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row>
    <row r="394" spans="2:70"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row>
    <row r="395" spans="2:70"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row>
    <row r="396" spans="2:70"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row>
    <row r="397" spans="2:70" x14ac:dyDescent="0.2">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row>
    <row r="398" spans="2:70" x14ac:dyDescent="0.2">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row>
    <row r="399" spans="2:70" x14ac:dyDescent="0.2">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row>
    <row r="400" spans="2:70" x14ac:dyDescent="0.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row>
    <row r="401" spans="2:70" x14ac:dyDescent="0.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row>
    <row r="402" spans="2:70" x14ac:dyDescent="0.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row>
    <row r="403" spans="2:70" x14ac:dyDescent="0.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row>
    <row r="404" spans="2:70" x14ac:dyDescent="0.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row>
    <row r="405" spans="2:70" x14ac:dyDescent="0.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row>
    <row r="406" spans="2:70" x14ac:dyDescent="0.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row>
    <row r="407" spans="2:70" x14ac:dyDescent="0.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row>
    <row r="408" spans="2:70" x14ac:dyDescent="0.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row>
    <row r="409" spans="2:70" x14ac:dyDescent="0.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row>
    <row r="410" spans="2:70" x14ac:dyDescent="0.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row>
    <row r="411" spans="2:70" x14ac:dyDescent="0.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row>
    <row r="412" spans="2:70" x14ac:dyDescent="0.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row>
    <row r="413" spans="2:70" x14ac:dyDescent="0.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row>
    <row r="414" spans="2:70" x14ac:dyDescent="0.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row>
    <row r="415" spans="2:70" x14ac:dyDescent="0.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row>
    <row r="416" spans="2:70" x14ac:dyDescent="0.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row>
    <row r="417" spans="2:70" x14ac:dyDescent="0.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row>
    <row r="418" spans="2:70" x14ac:dyDescent="0.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row>
    <row r="419" spans="2:70" x14ac:dyDescent="0.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row>
    <row r="420" spans="2:70" x14ac:dyDescent="0.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row>
    <row r="421" spans="2:70" x14ac:dyDescent="0.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row>
    <row r="422" spans="2:70"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row>
    <row r="423" spans="2:70"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row>
    <row r="424" spans="2:70"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row>
    <row r="425" spans="2:70" x14ac:dyDescent="0.2">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row>
    <row r="426" spans="2:70" x14ac:dyDescent="0.2">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row>
    <row r="427" spans="2:70" x14ac:dyDescent="0.2">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row>
    <row r="428" spans="2:70" x14ac:dyDescent="0.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row>
    <row r="429" spans="2:70" x14ac:dyDescent="0.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row>
    <row r="430" spans="2:70" x14ac:dyDescent="0.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row>
    <row r="431" spans="2:70" x14ac:dyDescent="0.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row>
    <row r="432" spans="2:70" x14ac:dyDescent="0.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row>
    <row r="433" spans="2:70" x14ac:dyDescent="0.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row>
    <row r="434" spans="2:70" x14ac:dyDescent="0.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row>
    <row r="435" spans="2:70" x14ac:dyDescent="0.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row>
    <row r="436" spans="2:70" x14ac:dyDescent="0.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row>
    <row r="437" spans="2:70" x14ac:dyDescent="0.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row>
    <row r="438" spans="2:70" x14ac:dyDescent="0.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row>
    <row r="439" spans="2:70" x14ac:dyDescent="0.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row>
    <row r="440" spans="2:70" x14ac:dyDescent="0.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row>
    <row r="441" spans="2:70" x14ac:dyDescent="0.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row>
    <row r="442" spans="2:70" x14ac:dyDescent="0.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row>
    <row r="443" spans="2:70" x14ac:dyDescent="0.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row>
    <row r="444" spans="2:70" x14ac:dyDescent="0.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row>
    <row r="445" spans="2:70" x14ac:dyDescent="0.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row>
    <row r="446" spans="2:70" x14ac:dyDescent="0.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row>
    <row r="447" spans="2:70" x14ac:dyDescent="0.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row>
    <row r="448" spans="2:70" x14ac:dyDescent="0.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row>
    <row r="449" spans="2:70" x14ac:dyDescent="0.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row>
    <row r="450" spans="2:70"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row>
    <row r="451" spans="2:70"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row>
    <row r="452" spans="2:70"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row>
    <row r="453" spans="2:70"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row>
    <row r="454" spans="2:70"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row>
    <row r="455" spans="2:70"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row>
    <row r="456" spans="2:70"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row>
    <row r="457" spans="2:70"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row>
    <row r="458" spans="2:70"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row>
    <row r="459" spans="2:70"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row>
    <row r="460" spans="2:70"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row>
    <row r="461" spans="2:70"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row>
    <row r="462" spans="2:70"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row>
    <row r="463" spans="2:70" x14ac:dyDescent="0.2">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row>
    <row r="464" spans="2:70" x14ac:dyDescent="0.2">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row>
    <row r="465" spans="2:70"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row>
    <row r="466" spans="2:70"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row>
    <row r="467" spans="2:70"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row>
    <row r="468" spans="2:70"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row>
    <row r="469" spans="2:70"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row>
    <row r="470" spans="2:70"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row>
    <row r="471" spans="2:70"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row>
    <row r="472" spans="2:70"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row>
    <row r="473" spans="2:70"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row>
    <row r="474" spans="2:70"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row>
    <row r="475" spans="2:70"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row>
    <row r="476" spans="2:70"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row>
    <row r="477" spans="2:70"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row>
    <row r="478" spans="2:70"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row>
    <row r="479" spans="2:70"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row>
    <row r="480" spans="2:70"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row>
    <row r="481" spans="2:70"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row>
    <row r="482" spans="2:70"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row>
    <row r="483" spans="2:70"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row>
    <row r="484" spans="2:70"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row>
    <row r="485" spans="2:70"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row>
    <row r="486" spans="2:70"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row>
    <row r="487" spans="2:70"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row>
    <row r="488" spans="2:70"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row>
    <row r="489" spans="2:70"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row>
    <row r="490" spans="2:70"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row>
    <row r="491" spans="2:70"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row>
    <row r="492" spans="2:70" x14ac:dyDescent="0.2">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row>
    <row r="493" spans="2:70" x14ac:dyDescent="0.2">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row>
    <row r="494" spans="2:70" x14ac:dyDescent="0.2">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row>
    <row r="495" spans="2:70" x14ac:dyDescent="0.2">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row>
    <row r="496" spans="2:70" x14ac:dyDescent="0.2">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row>
    <row r="497" spans="2:70" x14ac:dyDescent="0.2">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row>
    <row r="498" spans="2:70" x14ac:dyDescent="0.2">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row>
    <row r="499" spans="2:70" x14ac:dyDescent="0.2">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row>
    <row r="500" spans="2:70" x14ac:dyDescent="0.2">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row>
    <row r="501" spans="2:70" x14ac:dyDescent="0.2">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row>
    <row r="502" spans="2:70" x14ac:dyDescent="0.2">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row>
    <row r="503" spans="2:70" x14ac:dyDescent="0.2">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row>
    <row r="504" spans="2:70" x14ac:dyDescent="0.2">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row>
    <row r="505" spans="2:70" x14ac:dyDescent="0.2">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row>
    <row r="506" spans="2:70" x14ac:dyDescent="0.2">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row>
    <row r="507" spans="2:70" x14ac:dyDescent="0.2">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row>
    <row r="508" spans="2:70" x14ac:dyDescent="0.2">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row>
    <row r="509" spans="2:70" x14ac:dyDescent="0.2">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row>
    <row r="510" spans="2:70" x14ac:dyDescent="0.2">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row>
    <row r="511" spans="2:70" x14ac:dyDescent="0.2">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row>
    <row r="512" spans="2:70" x14ac:dyDescent="0.2">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row>
    <row r="513" spans="2:70" x14ac:dyDescent="0.2">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row>
    <row r="514" spans="2:70" x14ac:dyDescent="0.2">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row>
    <row r="515" spans="2:70" x14ac:dyDescent="0.2">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row>
    <row r="516" spans="2:70" x14ac:dyDescent="0.2">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row>
    <row r="517" spans="2:70" x14ac:dyDescent="0.2">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row>
    <row r="518" spans="2:70" x14ac:dyDescent="0.2">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row>
    <row r="519" spans="2:70" x14ac:dyDescent="0.2">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row>
    <row r="520" spans="2:70" x14ac:dyDescent="0.2">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row>
    <row r="521" spans="2:70" x14ac:dyDescent="0.2">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row>
    <row r="522" spans="2:70" x14ac:dyDescent="0.2">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row>
    <row r="523" spans="2:70" x14ac:dyDescent="0.2">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row>
    <row r="524" spans="2:70" x14ac:dyDescent="0.2">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row>
    <row r="525" spans="2:70" x14ac:dyDescent="0.2">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row>
    <row r="526" spans="2:70" x14ac:dyDescent="0.2">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row>
    <row r="527" spans="2:70" x14ac:dyDescent="0.2">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row>
    <row r="528" spans="2:70" x14ac:dyDescent="0.2">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row>
    <row r="529" spans="2:70" x14ac:dyDescent="0.2">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row>
    <row r="530" spans="2:70" x14ac:dyDescent="0.2">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row>
    <row r="531" spans="2:70" x14ac:dyDescent="0.2">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row>
    <row r="532" spans="2:70" x14ac:dyDescent="0.2">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row>
    <row r="533" spans="2:70" x14ac:dyDescent="0.2">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row>
    <row r="534" spans="2:70" x14ac:dyDescent="0.2">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row>
    <row r="535" spans="2:70" x14ac:dyDescent="0.2">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row>
    <row r="536" spans="2:70" x14ac:dyDescent="0.2">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row>
    <row r="537" spans="2:70" x14ac:dyDescent="0.2">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row>
    <row r="538" spans="2:70" x14ac:dyDescent="0.2">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row>
    <row r="539" spans="2:70" x14ac:dyDescent="0.2">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row>
    <row r="540" spans="2:70" x14ac:dyDescent="0.2">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row>
    <row r="541" spans="2:70" x14ac:dyDescent="0.2">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row>
    <row r="542" spans="2:70" x14ac:dyDescent="0.2">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row>
    <row r="543" spans="2:70" x14ac:dyDescent="0.2">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row>
    <row r="544" spans="2:70" x14ac:dyDescent="0.2">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row>
    <row r="545" spans="2:70" x14ac:dyDescent="0.2">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row>
    <row r="546" spans="2:70" x14ac:dyDescent="0.2">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row>
    <row r="547" spans="2:70" x14ac:dyDescent="0.2">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row>
    <row r="548" spans="2:70" x14ac:dyDescent="0.2">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row>
    <row r="549" spans="2:70" x14ac:dyDescent="0.2">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row>
    <row r="550" spans="2:70" x14ac:dyDescent="0.2">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row>
    <row r="551" spans="2:70" x14ac:dyDescent="0.2">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row>
    <row r="552" spans="2:70" x14ac:dyDescent="0.2">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row>
    <row r="553" spans="2:70" x14ac:dyDescent="0.2">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row>
    <row r="554" spans="2:70" x14ac:dyDescent="0.2">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row>
    <row r="555" spans="2:70" x14ac:dyDescent="0.2">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row>
    <row r="556" spans="2:70" x14ac:dyDescent="0.2">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row>
    <row r="557" spans="2:70" x14ac:dyDescent="0.2">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row>
    <row r="558" spans="2:70" x14ac:dyDescent="0.2">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row>
    <row r="559" spans="2:70" x14ac:dyDescent="0.2">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row>
    <row r="560" spans="2:70" x14ac:dyDescent="0.2">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row>
    <row r="561" spans="2:70" x14ac:dyDescent="0.2">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row>
    <row r="562" spans="2:70" x14ac:dyDescent="0.2">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row>
    <row r="563" spans="2:70" x14ac:dyDescent="0.2">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row>
    <row r="564" spans="2:70" x14ac:dyDescent="0.2">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row>
    <row r="565" spans="2:70" x14ac:dyDescent="0.2">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row>
    <row r="566" spans="2:70" x14ac:dyDescent="0.2">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row>
    <row r="567" spans="2:70" x14ac:dyDescent="0.2">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row>
    <row r="568" spans="2:70" x14ac:dyDescent="0.2">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row>
    <row r="569" spans="2:70" x14ac:dyDescent="0.2">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row>
    <row r="570" spans="2:70" x14ac:dyDescent="0.2">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row>
    <row r="571" spans="2:70" x14ac:dyDescent="0.2">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row>
    <row r="572" spans="2:70" x14ac:dyDescent="0.2">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row>
    <row r="573" spans="2:70" x14ac:dyDescent="0.2">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row>
    <row r="574" spans="2:70" x14ac:dyDescent="0.2">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row>
    <row r="575" spans="2:70" x14ac:dyDescent="0.2">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row>
    <row r="576" spans="2:70" x14ac:dyDescent="0.2">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row>
    <row r="577" spans="2:70" x14ac:dyDescent="0.2">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row>
    <row r="578" spans="2:70" x14ac:dyDescent="0.2">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row>
    <row r="579" spans="2:70" x14ac:dyDescent="0.2">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row>
    <row r="580" spans="2:70" x14ac:dyDescent="0.2">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row>
    <row r="581" spans="2:70" x14ac:dyDescent="0.2">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row>
    <row r="582" spans="2:70" x14ac:dyDescent="0.2">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row>
    <row r="583" spans="2:70" x14ac:dyDescent="0.2">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row>
    <row r="584" spans="2:70" x14ac:dyDescent="0.2">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row>
    <row r="585" spans="2:70" x14ac:dyDescent="0.2">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row>
    <row r="586" spans="2:70" x14ac:dyDescent="0.2">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row>
    <row r="587" spans="2:70" x14ac:dyDescent="0.2">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row>
    <row r="588" spans="2:70" x14ac:dyDescent="0.2">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row>
    <row r="589" spans="2:70" x14ac:dyDescent="0.2">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row>
    <row r="590" spans="2:70" x14ac:dyDescent="0.2">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row>
    <row r="591" spans="2:70" x14ac:dyDescent="0.2">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row>
    <row r="592" spans="2:70" x14ac:dyDescent="0.2">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row>
    <row r="593" spans="2:70" x14ac:dyDescent="0.2">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row>
    <row r="594" spans="2:70" x14ac:dyDescent="0.2">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row>
    <row r="595" spans="2:70" x14ac:dyDescent="0.2">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row>
    <row r="596" spans="2:70" x14ac:dyDescent="0.2">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row>
    <row r="597" spans="2:70" x14ac:dyDescent="0.2">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row>
    <row r="598" spans="2:70" x14ac:dyDescent="0.2">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row>
    <row r="599" spans="2:70" x14ac:dyDescent="0.2">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row>
    <row r="600" spans="2:70" x14ac:dyDescent="0.2">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row>
  </sheetData>
  <mergeCells count="3">
    <mergeCell ref="A1:I1"/>
    <mergeCell ref="A3:I3"/>
    <mergeCell ref="A5:I5"/>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H600"/>
  <sheetViews>
    <sheetView workbookViewId="0">
      <selection activeCell="A6" sqref="A6"/>
    </sheetView>
  </sheetViews>
  <sheetFormatPr defaultColWidth="11.5703125" defaultRowHeight="12.75" x14ac:dyDescent="0.2"/>
  <cols>
    <col min="1" max="1" width="15.7109375" customWidth="1"/>
  </cols>
  <sheetData>
    <row r="1" spans="1:60" ht="63" customHeight="1" x14ac:dyDescent="0.3">
      <c r="A1" s="28" t="s">
        <v>155</v>
      </c>
      <c r="B1" s="28"/>
      <c r="C1" s="28"/>
      <c r="D1" s="28"/>
      <c r="E1" s="28"/>
      <c r="F1" s="28"/>
      <c r="G1" s="28"/>
      <c r="H1" s="28"/>
      <c r="I1" s="28"/>
    </row>
    <row r="2" spans="1:60" ht="4.1500000000000004" customHeight="1" x14ac:dyDescent="0.2">
      <c r="A2" s="4"/>
      <c r="B2" s="4"/>
      <c r="C2" s="4"/>
      <c r="D2" s="4"/>
      <c r="E2" s="4"/>
      <c r="F2" s="4"/>
      <c r="G2" s="4"/>
      <c r="H2" s="4"/>
      <c r="I2" s="4"/>
    </row>
    <row r="3" spans="1:60" ht="15" x14ac:dyDescent="0.2">
      <c r="A3" s="29" t="s">
        <v>156</v>
      </c>
      <c r="B3" s="29"/>
      <c r="C3" s="29"/>
      <c r="D3" s="29"/>
      <c r="E3" s="29"/>
      <c r="F3" s="29"/>
      <c r="G3" s="29"/>
      <c r="H3" s="29"/>
      <c r="I3" s="29"/>
    </row>
    <row r="4" spans="1:60" ht="15" x14ac:dyDescent="0.25">
      <c r="A4" s="7"/>
      <c r="B4" s="7"/>
      <c r="C4" s="7"/>
      <c r="D4" s="7"/>
      <c r="E4" s="7"/>
      <c r="F4" s="7"/>
      <c r="G4" s="7"/>
      <c r="H4" s="7"/>
      <c r="I4" s="7"/>
    </row>
    <row r="5" spans="1:60" ht="15" x14ac:dyDescent="0.25">
      <c r="A5" s="30" t="s">
        <v>152</v>
      </c>
      <c r="B5" s="30"/>
      <c r="C5" s="30"/>
      <c r="D5" s="30"/>
      <c r="E5" s="30"/>
      <c r="F5" s="30"/>
      <c r="G5" s="30"/>
      <c r="H5" s="30"/>
      <c r="I5" s="30"/>
    </row>
    <row r="6" spans="1:60" x14ac:dyDescent="0.2">
      <c r="A6" s="8" t="str">
        <f>HYPERLINK("#'Index'!A1", "Return to Index tab")</f>
        <v>Return to Index tab</v>
      </c>
    </row>
    <row r="7" spans="1:60" x14ac:dyDescent="0.2">
      <c r="A7" s="4" t="s">
        <v>154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row>
    <row r="8" spans="1:60" x14ac:dyDescent="0.2">
      <c r="A8" t="s">
        <v>91</v>
      </c>
      <c r="B8" s="2">
        <v>3189184.7441086201</v>
      </c>
      <c r="C8" s="2">
        <v>3249273.8640515301</v>
      </c>
      <c r="D8" s="2">
        <v>3301557.76266794</v>
      </c>
      <c r="E8" s="2">
        <v>3353875.2551940898</v>
      </c>
      <c r="F8" s="2">
        <v>3406022.7236066698</v>
      </c>
      <c r="G8" s="2">
        <v>3425215.0509352302</v>
      </c>
      <c r="H8" s="2">
        <v>3444382.0617290898</v>
      </c>
      <c r="I8" s="2">
        <v>3471010.0258162702</v>
      </c>
      <c r="J8" s="2">
        <v>3506435.7333610202</v>
      </c>
      <c r="K8" s="2">
        <v>3553666.1870263298</v>
      </c>
      <c r="L8" s="2">
        <v>3601383.3461203598</v>
      </c>
      <c r="M8" s="2">
        <v>3649008.70869342</v>
      </c>
      <c r="N8" s="2">
        <v>3697025.78379456</v>
      </c>
      <c r="O8" s="2">
        <v>3745114.9015498902</v>
      </c>
      <c r="P8" s="2">
        <v>3794430.8039955399</v>
      </c>
      <c r="Q8" s="2">
        <v>3844526.4802026101</v>
      </c>
      <c r="R8" s="2">
        <v>3894150.1840682798</v>
      </c>
      <c r="S8" s="2">
        <v>3943978.53629736</v>
      </c>
      <c r="T8" s="2">
        <v>3993483.4411204699</v>
      </c>
      <c r="U8" s="2">
        <v>4042978.6865176898</v>
      </c>
      <c r="V8" s="2">
        <v>4092562.2931228499</v>
      </c>
      <c r="W8" s="2">
        <v>4141048.6145577002</v>
      </c>
      <c r="X8" s="2">
        <v>4188919.3708457402</v>
      </c>
      <c r="Y8" s="2">
        <v>4236244.1682831403</v>
      </c>
      <c r="Z8" s="2">
        <v>4283056.1821736004</v>
      </c>
      <c r="AA8" s="2">
        <v>4329475.3818411604</v>
      </c>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x14ac:dyDescent="0.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x14ac:dyDescent="0.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2:60" x14ac:dyDescent="0.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2:60" x14ac:dyDescent="0.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2:60" x14ac:dyDescent="0.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2:60" x14ac:dyDescent="0.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2:60" x14ac:dyDescent="0.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2:60" x14ac:dyDescent="0.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2:60" x14ac:dyDescent="0.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2:60" x14ac:dyDescent="0.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2:60" x14ac:dyDescent="0.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2:60" x14ac:dyDescent="0.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2:60" x14ac:dyDescent="0.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2:60" x14ac:dyDescent="0.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2:60" x14ac:dyDescent="0.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2:60" x14ac:dyDescent="0.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2:60" x14ac:dyDescent="0.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2:60" x14ac:dyDescent="0.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2:60" x14ac:dyDescent="0.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2:60" x14ac:dyDescent="0.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2:60" x14ac:dyDescent="0.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2:60" x14ac:dyDescent="0.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2:60" x14ac:dyDescent="0.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2:60" x14ac:dyDescent="0.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2:60" x14ac:dyDescent="0.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row r="40" spans="2:60" x14ac:dyDescent="0.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row>
    <row r="41" spans="2:60" x14ac:dyDescent="0.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row>
    <row r="42" spans="2:60" x14ac:dyDescent="0.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row>
    <row r="43" spans="2:60" x14ac:dyDescent="0.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2:60" x14ac:dyDescent="0.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row>
    <row r="45" spans="2:60" x14ac:dyDescent="0.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2:60" x14ac:dyDescent="0.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row r="47" spans="2:60" x14ac:dyDescent="0.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row>
    <row r="48" spans="2:60" x14ac:dyDescent="0.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2:60" x14ac:dyDescent="0.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2:60" x14ac:dyDescent="0.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2:60" x14ac:dyDescent="0.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2:60" x14ac:dyDescent="0.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2:60" x14ac:dyDescent="0.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2:60" x14ac:dyDescent="0.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2:60" x14ac:dyDescent="0.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2:60" x14ac:dyDescent="0.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2:60" x14ac:dyDescent="0.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2:60" x14ac:dyDescent="0.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2:60" x14ac:dyDescent="0.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2:60" x14ac:dyDescent="0.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2:60" x14ac:dyDescent="0.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2:60" x14ac:dyDescent="0.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2:60" x14ac:dyDescent="0.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2:60" x14ac:dyDescent="0.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2:60" x14ac:dyDescent="0.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2:60" x14ac:dyDescent="0.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2:60" x14ac:dyDescent="0.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2:60" x14ac:dyDescent="0.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2:60" x14ac:dyDescent="0.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2:60" x14ac:dyDescent="0.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2:60" x14ac:dyDescent="0.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2:60" x14ac:dyDescent="0.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2:60" x14ac:dyDescent="0.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2:60" x14ac:dyDescent="0.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2:60" x14ac:dyDescent="0.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2:60" x14ac:dyDescent="0.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2:60" x14ac:dyDescent="0.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2:60" x14ac:dyDescent="0.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2:60" x14ac:dyDescent="0.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2:60" x14ac:dyDescent="0.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2:60" x14ac:dyDescent="0.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2:60" x14ac:dyDescent="0.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2:60" x14ac:dyDescent="0.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2:60" x14ac:dyDescent="0.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2:60" x14ac:dyDescent="0.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2:60" x14ac:dyDescent="0.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2:60" x14ac:dyDescent="0.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2:60" x14ac:dyDescent="0.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2:60" x14ac:dyDescent="0.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2:60" x14ac:dyDescent="0.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2:60" x14ac:dyDescent="0.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2:60" x14ac:dyDescent="0.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2:60" x14ac:dyDescent="0.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2:60" x14ac:dyDescent="0.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2:60" x14ac:dyDescent="0.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2:60" x14ac:dyDescent="0.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2:60" x14ac:dyDescent="0.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2:60" x14ac:dyDescent="0.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2:60" x14ac:dyDescent="0.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2:60" x14ac:dyDescent="0.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2:60" x14ac:dyDescent="0.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2:60" x14ac:dyDescent="0.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2:60" x14ac:dyDescent="0.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2:60" x14ac:dyDescent="0.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2:60" x14ac:dyDescent="0.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2:60" x14ac:dyDescent="0.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2:60" x14ac:dyDescent="0.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2:60" x14ac:dyDescent="0.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2:60" x14ac:dyDescent="0.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2:60" x14ac:dyDescent="0.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2:60" x14ac:dyDescent="0.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2:60" x14ac:dyDescent="0.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2:60" x14ac:dyDescent="0.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2:60" x14ac:dyDescent="0.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2:60" x14ac:dyDescent="0.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2:60" x14ac:dyDescent="0.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2:60" x14ac:dyDescent="0.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2:60" x14ac:dyDescent="0.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2:60" x14ac:dyDescent="0.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2:60" x14ac:dyDescent="0.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2:60" x14ac:dyDescent="0.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2:60" x14ac:dyDescent="0.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2:60" x14ac:dyDescent="0.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2:60" x14ac:dyDescent="0.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2:60" x14ac:dyDescent="0.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2:60" x14ac:dyDescent="0.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2:60" x14ac:dyDescent="0.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2:60" x14ac:dyDescent="0.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2:60" x14ac:dyDescent="0.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2:60" x14ac:dyDescent="0.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2:60" x14ac:dyDescent="0.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2:60" x14ac:dyDescent="0.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2:60" x14ac:dyDescent="0.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2:60" x14ac:dyDescent="0.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2:60" x14ac:dyDescent="0.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2:60" x14ac:dyDescent="0.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2:60" x14ac:dyDescent="0.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2:60" x14ac:dyDescent="0.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2:60" x14ac:dyDescent="0.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2:60" x14ac:dyDescent="0.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2:60" x14ac:dyDescent="0.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2:60" x14ac:dyDescent="0.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2:60" x14ac:dyDescent="0.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2:60" x14ac:dyDescent="0.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2:60" x14ac:dyDescent="0.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2:60" x14ac:dyDescent="0.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2:60" x14ac:dyDescent="0.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2:60" x14ac:dyDescent="0.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2:60" x14ac:dyDescent="0.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2:60" x14ac:dyDescent="0.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2:60" x14ac:dyDescent="0.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2:60" x14ac:dyDescent="0.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2:60" x14ac:dyDescent="0.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2:60" x14ac:dyDescent="0.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2:60" x14ac:dyDescent="0.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2:60" x14ac:dyDescent="0.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2:60" x14ac:dyDescent="0.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2:60" x14ac:dyDescent="0.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2:60" x14ac:dyDescent="0.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2:60" x14ac:dyDescent="0.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2:60" x14ac:dyDescent="0.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2:60" x14ac:dyDescent="0.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2:60" x14ac:dyDescent="0.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2:60" x14ac:dyDescent="0.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2:60" x14ac:dyDescent="0.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2:60" x14ac:dyDescent="0.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2:60" x14ac:dyDescent="0.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2:60" x14ac:dyDescent="0.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2:60" x14ac:dyDescent="0.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2:60" x14ac:dyDescent="0.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2:60" x14ac:dyDescent="0.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2:60" x14ac:dyDescent="0.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2:60" x14ac:dyDescent="0.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2:60" x14ac:dyDescent="0.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2:60" x14ac:dyDescent="0.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2:60" x14ac:dyDescent="0.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2:60" x14ac:dyDescent="0.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2:60" x14ac:dyDescent="0.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2:60" x14ac:dyDescent="0.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2:60" x14ac:dyDescent="0.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2:60" x14ac:dyDescent="0.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2:60" x14ac:dyDescent="0.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2:60" x14ac:dyDescent="0.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2:60" x14ac:dyDescent="0.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2:60" x14ac:dyDescent="0.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2:60" x14ac:dyDescent="0.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2:60" x14ac:dyDescent="0.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2:60" x14ac:dyDescent="0.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2:60" x14ac:dyDescent="0.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2:60" x14ac:dyDescent="0.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2:60" x14ac:dyDescent="0.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2:60" x14ac:dyDescent="0.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2:60" x14ac:dyDescent="0.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2:60" x14ac:dyDescent="0.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2:60" x14ac:dyDescent="0.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2:60" x14ac:dyDescent="0.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2:60" x14ac:dyDescent="0.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2:60" x14ac:dyDescent="0.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2:60" x14ac:dyDescent="0.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2:60" x14ac:dyDescent="0.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2:60" x14ac:dyDescent="0.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2:60" x14ac:dyDescent="0.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2:60" x14ac:dyDescent="0.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2:60" x14ac:dyDescent="0.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2:60" x14ac:dyDescent="0.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2:60" x14ac:dyDescent="0.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2:60" x14ac:dyDescent="0.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2:60" x14ac:dyDescent="0.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2:60" x14ac:dyDescent="0.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2:60" x14ac:dyDescent="0.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2:60" x14ac:dyDescent="0.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2:60" x14ac:dyDescent="0.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2:60" x14ac:dyDescent="0.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2:60" x14ac:dyDescent="0.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2:60" x14ac:dyDescent="0.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2:60" x14ac:dyDescent="0.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2:60" x14ac:dyDescent="0.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2:60" x14ac:dyDescent="0.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2:60" x14ac:dyDescent="0.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2:60" x14ac:dyDescent="0.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2:60" x14ac:dyDescent="0.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2:60" x14ac:dyDescent="0.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2:60" x14ac:dyDescent="0.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2:60" x14ac:dyDescent="0.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2:60" x14ac:dyDescent="0.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2:60" x14ac:dyDescent="0.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2:60" x14ac:dyDescent="0.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2:60" x14ac:dyDescent="0.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2:60" x14ac:dyDescent="0.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2:60" x14ac:dyDescent="0.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2:60" x14ac:dyDescent="0.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2:60" x14ac:dyDescent="0.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2:60" x14ac:dyDescent="0.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2:60" x14ac:dyDescent="0.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2:60" x14ac:dyDescent="0.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2:60" x14ac:dyDescent="0.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2:60" x14ac:dyDescent="0.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2:60" x14ac:dyDescent="0.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2:60" x14ac:dyDescent="0.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2:60" x14ac:dyDescent="0.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2:60" x14ac:dyDescent="0.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2:60" x14ac:dyDescent="0.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2:60" x14ac:dyDescent="0.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2:60" x14ac:dyDescent="0.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2:60" x14ac:dyDescent="0.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2:60" x14ac:dyDescent="0.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2:60" x14ac:dyDescent="0.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2:60" x14ac:dyDescent="0.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2:60" x14ac:dyDescent="0.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2:60" x14ac:dyDescent="0.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2:60" x14ac:dyDescent="0.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2:60" x14ac:dyDescent="0.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2:60" x14ac:dyDescent="0.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2:60" x14ac:dyDescent="0.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2:60" x14ac:dyDescent="0.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2:60" x14ac:dyDescent="0.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2:60" x14ac:dyDescent="0.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2:60" x14ac:dyDescent="0.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2:60" x14ac:dyDescent="0.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2:60" x14ac:dyDescent="0.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2:60" x14ac:dyDescent="0.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2:60" x14ac:dyDescent="0.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2:60" x14ac:dyDescent="0.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2:60" x14ac:dyDescent="0.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2:60" x14ac:dyDescent="0.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2:60" x14ac:dyDescent="0.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2:60" x14ac:dyDescent="0.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2:60" x14ac:dyDescent="0.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2:60" x14ac:dyDescent="0.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2:60" x14ac:dyDescent="0.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2:60" x14ac:dyDescent="0.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2:60" x14ac:dyDescent="0.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2:60" x14ac:dyDescent="0.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2:60" x14ac:dyDescent="0.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2:60" x14ac:dyDescent="0.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2:60" x14ac:dyDescent="0.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2:60" x14ac:dyDescent="0.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2:60" x14ac:dyDescent="0.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2:60" x14ac:dyDescent="0.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2:60" x14ac:dyDescent="0.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2:60" x14ac:dyDescent="0.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2:60" x14ac:dyDescent="0.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2:60" x14ac:dyDescent="0.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2:60" x14ac:dyDescent="0.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2:60" x14ac:dyDescent="0.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2:60" x14ac:dyDescent="0.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2:60" x14ac:dyDescent="0.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2:60" x14ac:dyDescent="0.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2:60" x14ac:dyDescent="0.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2:60" x14ac:dyDescent="0.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2:60" x14ac:dyDescent="0.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2:60" x14ac:dyDescent="0.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2:60" x14ac:dyDescent="0.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2:60" x14ac:dyDescent="0.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2:60" x14ac:dyDescent="0.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2:60" x14ac:dyDescent="0.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2:60" x14ac:dyDescent="0.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2:60" x14ac:dyDescent="0.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2:60" x14ac:dyDescent="0.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2:60" x14ac:dyDescent="0.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2:60" x14ac:dyDescent="0.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2:60" x14ac:dyDescent="0.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2:60" x14ac:dyDescent="0.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2:60" x14ac:dyDescent="0.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2:60" x14ac:dyDescent="0.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2:60" x14ac:dyDescent="0.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2:60" x14ac:dyDescent="0.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2:60" x14ac:dyDescent="0.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2:60" x14ac:dyDescent="0.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2:60" x14ac:dyDescent="0.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2:60" x14ac:dyDescent="0.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2:60" x14ac:dyDescent="0.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2:60" x14ac:dyDescent="0.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2:60" x14ac:dyDescent="0.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2:60" x14ac:dyDescent="0.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2:60" x14ac:dyDescent="0.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2:60" x14ac:dyDescent="0.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2:60" x14ac:dyDescent="0.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2:60" x14ac:dyDescent="0.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2:60" x14ac:dyDescent="0.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2:60" x14ac:dyDescent="0.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2:60" x14ac:dyDescent="0.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2:60" x14ac:dyDescent="0.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2:60" x14ac:dyDescent="0.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2:60" x14ac:dyDescent="0.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2:60" x14ac:dyDescent="0.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2:60" x14ac:dyDescent="0.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2:60" x14ac:dyDescent="0.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2:60" x14ac:dyDescent="0.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2:60" x14ac:dyDescent="0.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2:60" x14ac:dyDescent="0.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2:60" x14ac:dyDescent="0.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2:60" x14ac:dyDescent="0.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2:60" x14ac:dyDescent="0.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2:60" x14ac:dyDescent="0.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2:60" x14ac:dyDescent="0.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2:60" x14ac:dyDescent="0.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2:60" x14ac:dyDescent="0.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2:60" x14ac:dyDescent="0.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2:60" x14ac:dyDescent="0.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2:60" x14ac:dyDescent="0.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2:60" x14ac:dyDescent="0.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2:60" x14ac:dyDescent="0.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2:60" x14ac:dyDescent="0.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2:60" x14ac:dyDescent="0.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2:60" x14ac:dyDescent="0.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2:60" x14ac:dyDescent="0.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2:60" x14ac:dyDescent="0.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2:60" x14ac:dyDescent="0.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2:60" x14ac:dyDescent="0.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2:60" x14ac:dyDescent="0.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2:60" x14ac:dyDescent="0.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2:60" x14ac:dyDescent="0.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2:60" x14ac:dyDescent="0.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2:60" x14ac:dyDescent="0.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2:60" x14ac:dyDescent="0.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2:60" x14ac:dyDescent="0.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2:60" x14ac:dyDescent="0.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2:60" x14ac:dyDescent="0.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2:60" x14ac:dyDescent="0.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2:60" x14ac:dyDescent="0.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2:60" x14ac:dyDescent="0.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2:60" x14ac:dyDescent="0.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2:60" x14ac:dyDescent="0.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2:60" x14ac:dyDescent="0.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2:60" x14ac:dyDescent="0.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2:60" x14ac:dyDescent="0.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2:60" x14ac:dyDescent="0.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2:60" x14ac:dyDescent="0.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2:60" x14ac:dyDescent="0.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2:60" x14ac:dyDescent="0.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2:60" x14ac:dyDescent="0.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2:60" x14ac:dyDescent="0.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2:60" x14ac:dyDescent="0.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2:60" x14ac:dyDescent="0.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2:60" x14ac:dyDescent="0.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2:60" x14ac:dyDescent="0.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2:60" x14ac:dyDescent="0.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2:60" x14ac:dyDescent="0.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2:60" x14ac:dyDescent="0.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2:60" x14ac:dyDescent="0.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2:60" x14ac:dyDescent="0.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2:60" x14ac:dyDescent="0.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2:60" x14ac:dyDescent="0.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2:60" x14ac:dyDescent="0.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2:60" x14ac:dyDescent="0.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2:60" x14ac:dyDescent="0.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2:60" x14ac:dyDescent="0.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2:60" x14ac:dyDescent="0.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2:60" x14ac:dyDescent="0.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2:60" x14ac:dyDescent="0.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2:60" x14ac:dyDescent="0.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2:60" x14ac:dyDescent="0.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2:60" x14ac:dyDescent="0.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2:60" x14ac:dyDescent="0.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2:60" x14ac:dyDescent="0.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2:60" x14ac:dyDescent="0.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2:60" x14ac:dyDescent="0.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2:60" x14ac:dyDescent="0.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2:60" x14ac:dyDescent="0.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2:60" x14ac:dyDescent="0.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2:60" x14ac:dyDescent="0.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2:60" x14ac:dyDescent="0.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2:60" x14ac:dyDescent="0.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2:60" x14ac:dyDescent="0.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2:60" x14ac:dyDescent="0.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2:60" x14ac:dyDescent="0.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2:60" x14ac:dyDescent="0.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2:60" x14ac:dyDescent="0.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2:60" x14ac:dyDescent="0.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2:60" x14ac:dyDescent="0.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2:60" x14ac:dyDescent="0.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2:60" x14ac:dyDescent="0.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2:60" x14ac:dyDescent="0.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2:60" x14ac:dyDescent="0.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2:60" x14ac:dyDescent="0.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2:60" x14ac:dyDescent="0.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2:60" x14ac:dyDescent="0.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2:60" x14ac:dyDescent="0.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2:60" x14ac:dyDescent="0.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2:60" x14ac:dyDescent="0.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2:60" x14ac:dyDescent="0.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2:60" x14ac:dyDescent="0.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2:60" x14ac:dyDescent="0.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2:60" x14ac:dyDescent="0.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2:60" x14ac:dyDescent="0.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2:60" x14ac:dyDescent="0.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2:60" x14ac:dyDescent="0.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2:60" x14ac:dyDescent="0.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2:60" x14ac:dyDescent="0.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2:60" x14ac:dyDescent="0.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2:60" x14ac:dyDescent="0.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2:60" x14ac:dyDescent="0.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2:60" x14ac:dyDescent="0.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2:60" x14ac:dyDescent="0.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2:60" x14ac:dyDescent="0.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2:60" x14ac:dyDescent="0.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2:60" x14ac:dyDescent="0.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2:60" x14ac:dyDescent="0.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2:60" x14ac:dyDescent="0.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2:60" x14ac:dyDescent="0.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2:60" x14ac:dyDescent="0.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2:60" x14ac:dyDescent="0.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2:60" x14ac:dyDescent="0.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2:60" x14ac:dyDescent="0.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2:60" x14ac:dyDescent="0.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2:60" x14ac:dyDescent="0.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2:60" x14ac:dyDescent="0.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2:60" x14ac:dyDescent="0.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2:60" x14ac:dyDescent="0.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2:60" x14ac:dyDescent="0.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2:60" x14ac:dyDescent="0.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2:60" x14ac:dyDescent="0.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2:60" x14ac:dyDescent="0.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2:60" x14ac:dyDescent="0.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2:60" x14ac:dyDescent="0.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2:60" x14ac:dyDescent="0.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2:60" x14ac:dyDescent="0.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2:60" x14ac:dyDescent="0.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2:60" x14ac:dyDescent="0.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2:60" x14ac:dyDescent="0.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2:60" x14ac:dyDescent="0.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2:60" x14ac:dyDescent="0.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2:60" x14ac:dyDescent="0.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2:60" x14ac:dyDescent="0.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2:60" x14ac:dyDescent="0.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2:60" x14ac:dyDescent="0.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2:60" x14ac:dyDescent="0.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2:60" x14ac:dyDescent="0.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2:60" x14ac:dyDescent="0.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2:60" x14ac:dyDescent="0.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2:60" x14ac:dyDescent="0.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2:60" x14ac:dyDescent="0.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2:60" x14ac:dyDescent="0.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2:60" x14ac:dyDescent="0.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2:60" x14ac:dyDescent="0.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2:60" x14ac:dyDescent="0.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2:60" x14ac:dyDescent="0.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2:60" x14ac:dyDescent="0.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2:60" x14ac:dyDescent="0.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2:60" x14ac:dyDescent="0.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2:60" x14ac:dyDescent="0.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2:60" x14ac:dyDescent="0.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2:60" x14ac:dyDescent="0.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2:60" x14ac:dyDescent="0.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2:60" x14ac:dyDescent="0.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2:60" x14ac:dyDescent="0.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2:60" x14ac:dyDescent="0.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2:60" x14ac:dyDescent="0.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2:60" x14ac:dyDescent="0.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2:60" x14ac:dyDescent="0.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2:60" x14ac:dyDescent="0.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2:60" x14ac:dyDescent="0.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2:60" x14ac:dyDescent="0.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2:60" x14ac:dyDescent="0.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2:60" x14ac:dyDescent="0.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2:60" x14ac:dyDescent="0.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2:60" x14ac:dyDescent="0.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2:60" x14ac:dyDescent="0.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2:60" x14ac:dyDescent="0.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2:60" x14ac:dyDescent="0.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2:60" x14ac:dyDescent="0.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2:60" x14ac:dyDescent="0.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2:60" x14ac:dyDescent="0.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2:60" x14ac:dyDescent="0.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2:60" x14ac:dyDescent="0.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2:60" x14ac:dyDescent="0.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2:60" x14ac:dyDescent="0.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2:60" x14ac:dyDescent="0.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2:60" x14ac:dyDescent="0.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2:60" x14ac:dyDescent="0.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2:60" x14ac:dyDescent="0.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2:60" x14ac:dyDescent="0.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2:60" x14ac:dyDescent="0.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2:60" x14ac:dyDescent="0.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2:60" x14ac:dyDescent="0.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2:60" x14ac:dyDescent="0.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2:60" x14ac:dyDescent="0.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2:60" x14ac:dyDescent="0.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2:60" x14ac:dyDescent="0.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2:60" x14ac:dyDescent="0.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2:60" x14ac:dyDescent="0.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2:60" x14ac:dyDescent="0.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2:60" x14ac:dyDescent="0.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2:60" x14ac:dyDescent="0.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2:60" x14ac:dyDescent="0.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2:60" x14ac:dyDescent="0.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2:60" x14ac:dyDescent="0.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2:60" x14ac:dyDescent="0.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2:60" x14ac:dyDescent="0.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2:60" x14ac:dyDescent="0.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2:60" x14ac:dyDescent="0.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2:60" x14ac:dyDescent="0.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2:60" x14ac:dyDescent="0.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2:60" x14ac:dyDescent="0.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2:60" x14ac:dyDescent="0.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2:60" x14ac:dyDescent="0.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2:60" x14ac:dyDescent="0.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2:60" x14ac:dyDescent="0.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2:60" x14ac:dyDescent="0.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2:60" x14ac:dyDescent="0.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2:60" x14ac:dyDescent="0.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2:60" x14ac:dyDescent="0.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2:60" x14ac:dyDescent="0.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2:60" x14ac:dyDescent="0.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2:60" x14ac:dyDescent="0.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2:60" x14ac:dyDescent="0.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2:60" x14ac:dyDescent="0.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2:60" x14ac:dyDescent="0.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2:60" x14ac:dyDescent="0.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2:60" x14ac:dyDescent="0.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2:60" x14ac:dyDescent="0.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2:60" x14ac:dyDescent="0.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2:60" x14ac:dyDescent="0.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2:60" x14ac:dyDescent="0.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2:60" x14ac:dyDescent="0.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2:60" x14ac:dyDescent="0.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2:60" x14ac:dyDescent="0.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2:60" x14ac:dyDescent="0.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2:60" x14ac:dyDescent="0.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2:60" x14ac:dyDescent="0.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2:60" x14ac:dyDescent="0.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2:60" x14ac:dyDescent="0.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2:60" x14ac:dyDescent="0.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2:60" x14ac:dyDescent="0.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2:60" x14ac:dyDescent="0.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2:60" x14ac:dyDescent="0.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2:60" x14ac:dyDescent="0.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2:60" x14ac:dyDescent="0.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2:60" x14ac:dyDescent="0.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2:60" x14ac:dyDescent="0.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2:60" x14ac:dyDescent="0.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2:60" x14ac:dyDescent="0.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2:60" x14ac:dyDescent="0.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2:60" x14ac:dyDescent="0.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2:60" x14ac:dyDescent="0.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2:60" x14ac:dyDescent="0.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2:60" x14ac:dyDescent="0.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2:60" x14ac:dyDescent="0.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2:60" x14ac:dyDescent="0.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2:60" x14ac:dyDescent="0.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2:60" x14ac:dyDescent="0.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2:60" x14ac:dyDescent="0.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2:60" x14ac:dyDescent="0.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2:60" x14ac:dyDescent="0.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2:60" x14ac:dyDescent="0.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2:60" x14ac:dyDescent="0.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2:60" x14ac:dyDescent="0.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2:60" x14ac:dyDescent="0.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2:60" x14ac:dyDescent="0.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2:60" x14ac:dyDescent="0.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2:60" x14ac:dyDescent="0.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2:60" x14ac:dyDescent="0.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2:60" x14ac:dyDescent="0.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2:60" x14ac:dyDescent="0.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2:60" x14ac:dyDescent="0.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2:60" x14ac:dyDescent="0.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2:60" x14ac:dyDescent="0.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2:60" x14ac:dyDescent="0.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2:60" x14ac:dyDescent="0.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sheetData>
  <mergeCells count="3">
    <mergeCell ref="A1:I1"/>
    <mergeCell ref="A3:I3"/>
    <mergeCell ref="A5:I5"/>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H600"/>
  <sheetViews>
    <sheetView workbookViewId="0">
      <selection activeCell="A6" sqref="A6"/>
    </sheetView>
  </sheetViews>
  <sheetFormatPr defaultColWidth="11.5703125" defaultRowHeight="12.75" x14ac:dyDescent="0.2"/>
  <cols>
    <col min="1" max="1" width="15.7109375" customWidth="1"/>
    <col min="2" max="2" width="24.28515625" customWidth="1"/>
    <col min="3" max="3" width="11.28515625" customWidth="1"/>
  </cols>
  <sheetData>
    <row r="1" spans="1:60" ht="63" customHeight="1" x14ac:dyDescent="0.3">
      <c r="A1" s="28" t="s">
        <v>155</v>
      </c>
      <c r="B1" s="28"/>
      <c r="C1" s="28"/>
      <c r="D1" s="28"/>
      <c r="E1" s="28"/>
      <c r="F1" s="28"/>
      <c r="G1" s="28"/>
      <c r="H1" s="28"/>
      <c r="I1" s="28"/>
    </row>
    <row r="2" spans="1:60" ht="4.1500000000000004" customHeight="1" x14ac:dyDescent="0.2">
      <c r="A2" s="4"/>
      <c r="B2" s="4"/>
      <c r="C2" s="4"/>
      <c r="D2" s="4"/>
      <c r="E2" s="4"/>
      <c r="F2" s="4"/>
      <c r="G2" s="4"/>
      <c r="H2" s="4"/>
      <c r="I2" s="4"/>
    </row>
    <row r="3" spans="1:60" ht="15" x14ac:dyDescent="0.2">
      <c r="A3" s="29" t="s">
        <v>156</v>
      </c>
      <c r="B3" s="29"/>
      <c r="C3" s="29"/>
      <c r="D3" s="29"/>
      <c r="E3" s="29"/>
      <c r="F3" s="29"/>
      <c r="G3" s="29"/>
      <c r="H3" s="29"/>
      <c r="I3" s="29"/>
    </row>
    <row r="4" spans="1:60" ht="15" x14ac:dyDescent="0.25">
      <c r="A4" s="7"/>
      <c r="B4" s="7"/>
      <c r="C4" s="7"/>
      <c r="D4" s="7"/>
      <c r="E4" s="7"/>
      <c r="F4" s="7"/>
      <c r="G4" s="7"/>
      <c r="H4" s="7"/>
      <c r="I4" s="7"/>
    </row>
    <row r="5" spans="1:60" ht="15" x14ac:dyDescent="0.25">
      <c r="A5" s="30" t="s">
        <v>153</v>
      </c>
      <c r="B5" s="30"/>
      <c r="C5" s="30"/>
      <c r="D5" s="30"/>
      <c r="E5" s="30"/>
      <c r="F5" s="30"/>
      <c r="G5" s="30"/>
      <c r="H5" s="30"/>
      <c r="I5" s="30"/>
    </row>
    <row r="6" spans="1:60" x14ac:dyDescent="0.2">
      <c r="A6" s="8" t="str">
        <f>HYPERLINK("#'Index'!A1", "Return to Index tab")</f>
        <v>Return to Index tab</v>
      </c>
    </row>
    <row r="7" spans="1:60" x14ac:dyDescent="0.2">
      <c r="A7" s="4" t="s">
        <v>154</v>
      </c>
      <c r="B7" s="4" t="s">
        <v>141</v>
      </c>
      <c r="C7" s="4" t="s">
        <v>94</v>
      </c>
      <c r="D7" s="1" t="s">
        <v>45</v>
      </c>
      <c r="E7" s="1" t="s">
        <v>46</v>
      </c>
      <c r="F7" s="1" t="s">
        <v>47</v>
      </c>
      <c r="G7" s="1" t="s">
        <v>48</v>
      </c>
      <c r="H7" s="1" t="s">
        <v>49</v>
      </c>
      <c r="I7" s="1" t="s">
        <v>50</v>
      </c>
      <c r="J7" s="1" t="s">
        <v>51</v>
      </c>
      <c r="K7" s="1" t="s">
        <v>52</v>
      </c>
      <c r="L7" s="1" t="s">
        <v>53</v>
      </c>
      <c r="M7" s="1" t="s">
        <v>54</v>
      </c>
      <c r="N7" s="1" t="s">
        <v>55</v>
      </c>
      <c r="O7" s="1" t="s">
        <v>56</v>
      </c>
      <c r="P7" s="1" t="s">
        <v>57</v>
      </c>
      <c r="Q7" s="1" t="s">
        <v>58</v>
      </c>
      <c r="R7" s="1" t="s">
        <v>59</v>
      </c>
      <c r="S7" s="1" t="s">
        <v>60</v>
      </c>
      <c r="T7" s="1" t="s">
        <v>61</v>
      </c>
      <c r="U7" s="1" t="s">
        <v>62</v>
      </c>
      <c r="V7" s="1" t="s">
        <v>63</v>
      </c>
      <c r="W7" s="1" t="s">
        <v>64</v>
      </c>
      <c r="X7" s="1" t="s">
        <v>65</v>
      </c>
      <c r="Y7" s="1" t="s">
        <v>66</v>
      </c>
      <c r="Z7" s="1" t="s">
        <v>67</v>
      </c>
      <c r="AA7" s="1" t="s">
        <v>68</v>
      </c>
      <c r="AB7" s="1" t="s">
        <v>69</v>
      </c>
      <c r="AC7" s="1" t="s">
        <v>70</v>
      </c>
    </row>
    <row r="8" spans="1:60" x14ac:dyDescent="0.2">
      <c r="A8" t="s">
        <v>91</v>
      </c>
      <c r="B8" s="2" t="s">
        <v>142</v>
      </c>
      <c r="C8" s="2" t="s">
        <v>96</v>
      </c>
      <c r="D8" s="2">
        <v>500534.321110491</v>
      </c>
      <c r="E8" s="2">
        <v>501727.89826641901</v>
      </c>
      <c r="F8" s="2">
        <v>498538.70005815401</v>
      </c>
      <c r="G8" s="2">
        <v>497680.72283895599</v>
      </c>
      <c r="H8" s="2">
        <v>494501.512724047</v>
      </c>
      <c r="I8" s="2">
        <v>482577.60606765602</v>
      </c>
      <c r="J8" s="2">
        <v>473895.383439328</v>
      </c>
      <c r="K8" s="2">
        <v>472690.79506770801</v>
      </c>
      <c r="L8" s="2">
        <v>474349.69173701201</v>
      </c>
      <c r="M8" s="2">
        <v>479223.306767623</v>
      </c>
      <c r="N8" s="2">
        <v>485070.22628697898</v>
      </c>
      <c r="O8" s="2">
        <v>491989.83350743097</v>
      </c>
      <c r="P8" s="2">
        <v>494076.744918935</v>
      </c>
      <c r="Q8" s="2">
        <v>493897.92714822001</v>
      </c>
      <c r="R8" s="2">
        <v>493696.12347655097</v>
      </c>
      <c r="S8" s="2">
        <v>494308.57020600099</v>
      </c>
      <c r="T8" s="2">
        <v>495839.50420938502</v>
      </c>
      <c r="U8" s="2">
        <v>498606.96412541298</v>
      </c>
      <c r="V8" s="2">
        <v>502389.71606779302</v>
      </c>
      <c r="W8" s="2">
        <v>506919.07958823902</v>
      </c>
      <c r="X8" s="2">
        <v>512000.16197496298</v>
      </c>
      <c r="Y8" s="2">
        <v>517569.03274427599</v>
      </c>
      <c r="Z8" s="2">
        <v>523330.51287771302</v>
      </c>
      <c r="AA8" s="2">
        <v>529197.66124230204</v>
      </c>
      <c r="AB8" s="2">
        <v>535059.26518337196</v>
      </c>
      <c r="AC8" s="2">
        <v>540804.54392713204</v>
      </c>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x14ac:dyDescent="0.2">
      <c r="A9" t="s">
        <v>91</v>
      </c>
      <c r="B9" s="2" t="s">
        <v>142</v>
      </c>
      <c r="C9" s="2" t="s">
        <v>97</v>
      </c>
      <c r="D9" s="2">
        <v>498020.95623534702</v>
      </c>
      <c r="E9" s="2">
        <v>504029.71937504702</v>
      </c>
      <c r="F9" s="2">
        <v>507837.40083919698</v>
      </c>
      <c r="G9" s="2">
        <v>510896.73451624397</v>
      </c>
      <c r="H9" s="2">
        <v>512331.48407870001</v>
      </c>
      <c r="I9" s="2">
        <v>510984.79908836802</v>
      </c>
      <c r="J9" s="2">
        <v>504817.94953676499</v>
      </c>
      <c r="K9" s="2">
        <v>497677.22621530999</v>
      </c>
      <c r="L9" s="2">
        <v>493821.14118011802</v>
      </c>
      <c r="M9" s="2">
        <v>490543.68958040298</v>
      </c>
      <c r="N9" s="2">
        <v>484395.74141494802</v>
      </c>
      <c r="O9" s="2">
        <v>481073.88988389901</v>
      </c>
      <c r="P9" s="2">
        <v>483444.01002975198</v>
      </c>
      <c r="Q9" s="2">
        <v>487173.86007577198</v>
      </c>
      <c r="R9" s="2">
        <v>492078.53322735702</v>
      </c>
      <c r="S9" s="2">
        <v>497902.01120097202</v>
      </c>
      <c r="T9" s="2">
        <v>504822.21293020801</v>
      </c>
      <c r="U9" s="2">
        <v>507219.37789946102</v>
      </c>
      <c r="V9" s="2">
        <v>507496.49583136698</v>
      </c>
      <c r="W9" s="2">
        <v>507653.91310470301</v>
      </c>
      <c r="X9" s="2">
        <v>508536.22237559699</v>
      </c>
      <c r="Y9" s="2">
        <v>510264.43621664197</v>
      </c>
      <c r="Z9" s="2">
        <v>513141.88690339797</v>
      </c>
      <c r="AA9" s="2">
        <v>516961.60148855002</v>
      </c>
      <c r="AB9" s="2">
        <v>521472.69149409601</v>
      </c>
      <c r="AC9" s="2">
        <v>526491.33008831402</v>
      </c>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x14ac:dyDescent="0.2">
      <c r="A10" t="s">
        <v>91</v>
      </c>
      <c r="B10" s="2" t="s">
        <v>142</v>
      </c>
      <c r="C10" s="2" t="s">
        <v>98</v>
      </c>
      <c r="D10" s="2">
        <v>451801.16377178498</v>
      </c>
      <c r="E10" s="2">
        <v>464353.15987203299</v>
      </c>
      <c r="F10" s="2">
        <v>475898.48707989999</v>
      </c>
      <c r="G10" s="2">
        <v>487351.21269826102</v>
      </c>
      <c r="H10" s="2">
        <v>498735.23391150398</v>
      </c>
      <c r="I10" s="2">
        <v>503886.05891659402</v>
      </c>
      <c r="J10" s="2">
        <v>506023.70231290098</v>
      </c>
      <c r="K10" s="2">
        <v>508044.87444659398</v>
      </c>
      <c r="L10" s="2">
        <v>509631.310500986</v>
      </c>
      <c r="M10" s="2">
        <v>510538.941306761</v>
      </c>
      <c r="N10" s="2">
        <v>513193.41511977703</v>
      </c>
      <c r="O10" s="2">
        <v>510928.94695255201</v>
      </c>
      <c r="P10" s="2">
        <v>506741.53660492302</v>
      </c>
      <c r="Q10" s="2">
        <v>504543.28163326299</v>
      </c>
      <c r="R10" s="2">
        <v>501618.449099524</v>
      </c>
      <c r="S10" s="2">
        <v>496015.142996651</v>
      </c>
      <c r="T10" s="2">
        <v>493174.20016641502</v>
      </c>
      <c r="U10" s="2">
        <v>495758.79717640899</v>
      </c>
      <c r="V10" s="2">
        <v>499704.68123339303</v>
      </c>
      <c r="W10" s="2">
        <v>504686.14788362797</v>
      </c>
      <c r="X10" s="2">
        <v>510428.14532063599</v>
      </c>
      <c r="Y10" s="2">
        <v>517246.55293767003</v>
      </c>
      <c r="Z10" s="2">
        <v>519712.35593182303</v>
      </c>
      <c r="AA10" s="2">
        <v>520129.84899863601</v>
      </c>
      <c r="AB10" s="2">
        <v>520419.80421190301</v>
      </c>
      <c r="AC10" s="2">
        <v>521434.10643451399</v>
      </c>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A11" t="s">
        <v>91</v>
      </c>
      <c r="B11" s="2" t="s">
        <v>142</v>
      </c>
      <c r="C11" s="2" t="s">
        <v>99</v>
      </c>
      <c r="D11" s="2">
        <v>453975.861728866</v>
      </c>
      <c r="E11" s="2">
        <v>456925.04883813497</v>
      </c>
      <c r="F11" s="2">
        <v>460460.36738016602</v>
      </c>
      <c r="G11" s="2">
        <v>461706.750027537</v>
      </c>
      <c r="H11" s="2">
        <v>456958.20768790902</v>
      </c>
      <c r="I11" s="2">
        <v>452870.68272210599</v>
      </c>
      <c r="J11" s="2">
        <v>460211.68111853203</v>
      </c>
      <c r="K11" s="2">
        <v>471171.522300096</v>
      </c>
      <c r="L11" s="2">
        <v>482975.62863726699</v>
      </c>
      <c r="M11" s="2">
        <v>496024.11398231698</v>
      </c>
      <c r="N11" s="2">
        <v>504955.55754906201</v>
      </c>
      <c r="O11" s="2">
        <v>510166.71903365402</v>
      </c>
      <c r="P11" s="2">
        <v>514311.65822588798</v>
      </c>
      <c r="Q11" s="2">
        <v>517098.01040608302</v>
      </c>
      <c r="R11" s="2">
        <v>518301.99636931298</v>
      </c>
      <c r="S11" s="2">
        <v>521224.38417287503</v>
      </c>
      <c r="T11" s="2">
        <v>519463.28951206902</v>
      </c>
      <c r="U11" s="2">
        <v>515841.088654308</v>
      </c>
      <c r="V11" s="2">
        <v>514020.67312952603</v>
      </c>
      <c r="W11" s="2">
        <v>511482.55561675399</v>
      </c>
      <c r="X11" s="2">
        <v>506436.55985011999</v>
      </c>
      <c r="Y11" s="2">
        <v>503956.29174696899</v>
      </c>
      <c r="Z11" s="2">
        <v>506590.57072285499</v>
      </c>
      <c r="AA11" s="2">
        <v>510599.39303692302</v>
      </c>
      <c r="AB11" s="2">
        <v>515540.79893167497</v>
      </c>
      <c r="AC11" s="2">
        <v>521124.409800953</v>
      </c>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A12" t="s">
        <v>91</v>
      </c>
      <c r="B12" s="2" t="s">
        <v>142</v>
      </c>
      <c r="C12" s="2" t="s">
        <v>100</v>
      </c>
      <c r="D12" s="2">
        <v>512438.24668275798</v>
      </c>
      <c r="E12" s="2">
        <v>522785.68106922798</v>
      </c>
      <c r="F12" s="2">
        <v>532260.11412420496</v>
      </c>
      <c r="G12" s="2">
        <v>536493.63885356602</v>
      </c>
      <c r="H12" s="2">
        <v>522285.85638663301</v>
      </c>
      <c r="I12" s="2">
        <v>503616.32040394697</v>
      </c>
      <c r="J12" s="2">
        <v>485236.80476061598</v>
      </c>
      <c r="K12" s="2">
        <v>475731.85336423799</v>
      </c>
      <c r="L12" s="2">
        <v>473555.27702101599</v>
      </c>
      <c r="M12" s="2">
        <v>478932.69229235902</v>
      </c>
      <c r="N12" s="2">
        <v>488684.41029069398</v>
      </c>
      <c r="O12" s="2">
        <v>505235.14039155201</v>
      </c>
      <c r="P12" s="2">
        <v>521527.196853136</v>
      </c>
      <c r="Q12" s="2">
        <v>535443.84891911899</v>
      </c>
      <c r="R12" s="2">
        <v>548001.86771036405</v>
      </c>
      <c r="S12" s="2">
        <v>556969.590668616</v>
      </c>
      <c r="T12" s="2">
        <v>562650.82791019697</v>
      </c>
      <c r="U12" s="2">
        <v>567370.19029513001</v>
      </c>
      <c r="V12" s="2">
        <v>570688.43227760901</v>
      </c>
      <c r="W12" s="2">
        <v>572572.32183335104</v>
      </c>
      <c r="X12" s="2">
        <v>575961.99324536405</v>
      </c>
      <c r="Y12" s="2">
        <v>574996.33724136604</v>
      </c>
      <c r="Z12" s="2">
        <v>572312.26161702198</v>
      </c>
      <c r="AA12" s="2">
        <v>571165.49578521505</v>
      </c>
      <c r="AB12" s="2">
        <v>569386.70940185699</v>
      </c>
      <c r="AC12" s="2">
        <v>565451.86336332501</v>
      </c>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A13" t="s">
        <v>91</v>
      </c>
      <c r="B13" s="2" t="s">
        <v>142</v>
      </c>
      <c r="C13" s="2" t="s">
        <v>101</v>
      </c>
      <c r="D13" s="2">
        <v>564330.94426725199</v>
      </c>
      <c r="E13" s="2">
        <v>581596.84278619499</v>
      </c>
      <c r="F13" s="2">
        <v>592597.176106698</v>
      </c>
      <c r="G13" s="2">
        <v>601271.36556963902</v>
      </c>
      <c r="H13" s="2">
        <v>596894.012544306</v>
      </c>
      <c r="I13" s="2">
        <v>579402.16384838906</v>
      </c>
      <c r="J13" s="2">
        <v>563055.99509963603</v>
      </c>
      <c r="K13" s="2">
        <v>550765.65494983306</v>
      </c>
      <c r="L13" s="2">
        <v>543454.24295718397</v>
      </c>
      <c r="M13" s="2">
        <v>544550.13618819101</v>
      </c>
      <c r="N13" s="2">
        <v>547475.796539439</v>
      </c>
      <c r="O13" s="2">
        <v>548722.91811508697</v>
      </c>
      <c r="P13" s="2">
        <v>552834.335225277</v>
      </c>
      <c r="Q13" s="2">
        <v>558424.21215786203</v>
      </c>
      <c r="R13" s="2">
        <v>565066.56466578005</v>
      </c>
      <c r="S13" s="2">
        <v>575551.53324901999</v>
      </c>
      <c r="T13" s="2">
        <v>591582.68638618395</v>
      </c>
      <c r="U13" s="2">
        <v>607258.87154154596</v>
      </c>
      <c r="V13" s="2">
        <v>620694.55904933298</v>
      </c>
      <c r="W13" s="2">
        <v>632775.50107587897</v>
      </c>
      <c r="X13" s="2">
        <v>641462.83258110296</v>
      </c>
      <c r="Y13" s="2">
        <v>647345.56099598901</v>
      </c>
      <c r="Z13" s="2">
        <v>652436.86479521403</v>
      </c>
      <c r="AA13" s="2">
        <v>656265.92001237697</v>
      </c>
      <c r="AB13" s="2">
        <v>658875.728345579</v>
      </c>
      <c r="AC13" s="2">
        <v>662770.59082195396</v>
      </c>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A14" t="s">
        <v>91</v>
      </c>
      <c r="B14" s="2" t="s">
        <v>142</v>
      </c>
      <c r="C14" s="2" t="s">
        <v>102</v>
      </c>
      <c r="D14" s="2">
        <v>562786.999951298</v>
      </c>
      <c r="E14" s="2">
        <v>576267.21181908494</v>
      </c>
      <c r="F14" s="2">
        <v>585266.85238723399</v>
      </c>
      <c r="G14" s="2">
        <v>595020.65829420695</v>
      </c>
      <c r="H14" s="2">
        <v>603717.25074845599</v>
      </c>
      <c r="I14" s="2">
        <v>600150.22513892397</v>
      </c>
      <c r="J14" s="2">
        <v>595604.62384461099</v>
      </c>
      <c r="K14" s="2">
        <v>591132.83295484795</v>
      </c>
      <c r="L14" s="2">
        <v>589215.31395878503</v>
      </c>
      <c r="M14" s="2">
        <v>589706.980182008</v>
      </c>
      <c r="N14" s="2">
        <v>589132.358713391</v>
      </c>
      <c r="O14" s="2">
        <v>589216.66959362698</v>
      </c>
      <c r="P14" s="2">
        <v>589163.93929881603</v>
      </c>
      <c r="Q14" s="2">
        <v>589326.45904496999</v>
      </c>
      <c r="R14" s="2">
        <v>591507.197966596</v>
      </c>
      <c r="S14" s="2">
        <v>595552.98781260801</v>
      </c>
      <c r="T14" s="2">
        <v>598324.83932759694</v>
      </c>
      <c r="U14" s="2">
        <v>603474.64562651503</v>
      </c>
      <c r="V14" s="2">
        <v>609839.14611194504</v>
      </c>
      <c r="W14" s="2">
        <v>616747.70018053101</v>
      </c>
      <c r="X14" s="2">
        <v>626676.08481351403</v>
      </c>
      <c r="Y14" s="2">
        <v>641361.14159655105</v>
      </c>
      <c r="Z14" s="2">
        <v>655790.01776654995</v>
      </c>
      <c r="AA14" s="2">
        <v>668285.05202966696</v>
      </c>
      <c r="AB14" s="2">
        <v>679606.567913512</v>
      </c>
      <c r="AC14" s="2">
        <v>687897.98459069303</v>
      </c>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A15" t="s">
        <v>91</v>
      </c>
      <c r="B15" s="2" t="s">
        <v>142</v>
      </c>
      <c r="C15" s="2" t="s">
        <v>103</v>
      </c>
      <c r="D15" s="2">
        <v>509374.87546905398</v>
      </c>
      <c r="E15" s="2">
        <v>526976.45904219605</v>
      </c>
      <c r="F15" s="2">
        <v>545219.88033524598</v>
      </c>
      <c r="G15" s="2">
        <v>562379.39694259304</v>
      </c>
      <c r="H15" s="2">
        <v>576392.02969053295</v>
      </c>
      <c r="I15" s="2">
        <v>580229.45866216905</v>
      </c>
      <c r="J15" s="2">
        <v>580348.02573748003</v>
      </c>
      <c r="K15" s="2">
        <v>580808.83959102002</v>
      </c>
      <c r="L15" s="2">
        <v>583849.07801779103</v>
      </c>
      <c r="M15" s="2">
        <v>591504.25744249695</v>
      </c>
      <c r="N15" s="2">
        <v>597138.17723351298</v>
      </c>
      <c r="O15" s="2">
        <v>602159.75690863398</v>
      </c>
      <c r="P15" s="2">
        <v>605186.72528169095</v>
      </c>
      <c r="Q15" s="2">
        <v>607976.20526596904</v>
      </c>
      <c r="R15" s="2">
        <v>609405.93397168303</v>
      </c>
      <c r="S15" s="2">
        <v>610111.72269372502</v>
      </c>
      <c r="T15" s="2">
        <v>611336.33060526696</v>
      </c>
      <c r="U15" s="2">
        <v>612321.46172436106</v>
      </c>
      <c r="V15" s="2">
        <v>613383.57499601296</v>
      </c>
      <c r="W15" s="2">
        <v>615970.28242522897</v>
      </c>
      <c r="X15" s="2">
        <v>620132.91171852197</v>
      </c>
      <c r="Y15" s="2">
        <v>623288.585264505</v>
      </c>
      <c r="Z15" s="2">
        <v>628559.71063778002</v>
      </c>
      <c r="AA15" s="2">
        <v>634923.85358456196</v>
      </c>
      <c r="AB15" s="2">
        <v>641676.24915438402</v>
      </c>
      <c r="AC15" s="2">
        <v>651114.20195256604</v>
      </c>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A16" t="s">
        <v>91</v>
      </c>
      <c r="B16" s="2" t="s">
        <v>142</v>
      </c>
      <c r="C16" s="2" t="s">
        <v>104</v>
      </c>
      <c r="D16" s="2">
        <v>512228.647493636</v>
      </c>
      <c r="E16" s="2">
        <v>505249.89635994501</v>
      </c>
      <c r="F16" s="2">
        <v>501642.17812806898</v>
      </c>
      <c r="G16" s="2">
        <v>501236.14890076499</v>
      </c>
      <c r="H16" s="2">
        <v>507836.59963243001</v>
      </c>
      <c r="I16" s="2">
        <v>515157.35520078102</v>
      </c>
      <c r="J16" s="2">
        <v>526091.96222656802</v>
      </c>
      <c r="K16" s="2">
        <v>539540.51790864102</v>
      </c>
      <c r="L16" s="2">
        <v>552995.29035757598</v>
      </c>
      <c r="M16" s="2">
        <v>564991.11789052503</v>
      </c>
      <c r="N16" s="2">
        <v>574071.95024599403</v>
      </c>
      <c r="O16" s="2">
        <v>579769.79420345102</v>
      </c>
      <c r="P16" s="2">
        <v>584377.41356074705</v>
      </c>
      <c r="Q16" s="2">
        <v>589743.00067877898</v>
      </c>
      <c r="R16" s="2">
        <v>597235.84555027296</v>
      </c>
      <c r="S16" s="2">
        <v>602944.10982369701</v>
      </c>
      <c r="T16" s="2">
        <v>608153.764102455</v>
      </c>
      <c r="U16" s="2">
        <v>611586.66324298398</v>
      </c>
      <c r="V16" s="2">
        <v>614836.98435089504</v>
      </c>
      <c r="W16" s="2">
        <v>616714.79069708404</v>
      </c>
      <c r="X16" s="2">
        <v>617855.99419632996</v>
      </c>
      <c r="Y16" s="2">
        <v>619432.58434012602</v>
      </c>
      <c r="Z16" s="2">
        <v>620714.75190142298</v>
      </c>
      <c r="AA16" s="2">
        <v>622011.41234344605</v>
      </c>
      <c r="AB16" s="2">
        <v>624650.579682376</v>
      </c>
      <c r="AC16" s="2">
        <v>628798.92985276401</v>
      </c>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
      <c r="A17" t="s">
        <v>91</v>
      </c>
      <c r="B17" s="2" t="s">
        <v>142</v>
      </c>
      <c r="C17" s="2" t="s">
        <v>105</v>
      </c>
      <c r="D17" s="2">
        <v>494833.26477026002</v>
      </c>
      <c r="E17" s="2">
        <v>509722.24432718498</v>
      </c>
      <c r="F17" s="2">
        <v>518503.71178303403</v>
      </c>
      <c r="G17" s="2">
        <v>522119.49363499199</v>
      </c>
      <c r="H17" s="2">
        <v>522013.525774637</v>
      </c>
      <c r="I17" s="2">
        <v>510951.74512835499</v>
      </c>
      <c r="J17" s="2">
        <v>500225.56699098402</v>
      </c>
      <c r="K17" s="2">
        <v>494588.01852692</v>
      </c>
      <c r="L17" s="2">
        <v>493237.11317051202</v>
      </c>
      <c r="M17" s="2">
        <v>498763.52121171798</v>
      </c>
      <c r="N17" s="2">
        <v>508932.20835275098</v>
      </c>
      <c r="O17" s="2">
        <v>522488.898278768</v>
      </c>
      <c r="P17" s="2">
        <v>537706.27333090606</v>
      </c>
      <c r="Q17" s="2">
        <v>552028.66421349696</v>
      </c>
      <c r="R17" s="2">
        <v>563796.93654877401</v>
      </c>
      <c r="S17" s="2">
        <v>572877.70120089501</v>
      </c>
      <c r="T17" s="2">
        <v>578763.78544843104</v>
      </c>
      <c r="U17" s="2">
        <v>583559.42757099995</v>
      </c>
      <c r="V17" s="2">
        <v>589013.456225259</v>
      </c>
      <c r="W17" s="2">
        <v>596392.02065703599</v>
      </c>
      <c r="X17" s="2">
        <v>601997.23493371101</v>
      </c>
      <c r="Y17" s="2">
        <v>607149.33891376201</v>
      </c>
      <c r="Z17" s="2">
        <v>610649.88192242396</v>
      </c>
      <c r="AA17" s="2">
        <v>614000.72609451902</v>
      </c>
      <c r="AB17" s="2">
        <v>616044.776532516</v>
      </c>
      <c r="AC17" s="2">
        <v>617417.33840984199</v>
      </c>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
      <c r="A18" t="s">
        <v>91</v>
      </c>
      <c r="B18" s="2" t="s">
        <v>142</v>
      </c>
      <c r="C18" s="2" t="s">
        <v>106</v>
      </c>
      <c r="D18" s="2">
        <v>488781.23910366499</v>
      </c>
      <c r="E18" s="2">
        <v>481461.22006013797</v>
      </c>
      <c r="F18" s="2">
        <v>475565.36394181498</v>
      </c>
      <c r="G18" s="2">
        <v>473977.67500223598</v>
      </c>
      <c r="H18" s="2">
        <v>480377.98409824102</v>
      </c>
      <c r="I18" s="2">
        <v>491503.84597038798</v>
      </c>
      <c r="J18" s="2">
        <v>503381.33942921599</v>
      </c>
      <c r="K18" s="2">
        <v>510299.329060519</v>
      </c>
      <c r="L18" s="2">
        <v>513153.90025946102</v>
      </c>
      <c r="M18" s="2">
        <v>512307.02861309302</v>
      </c>
      <c r="N18" s="2">
        <v>504000.14864701399</v>
      </c>
      <c r="O18" s="2">
        <v>495969.07293852197</v>
      </c>
      <c r="P18" s="2">
        <v>492246.01217482</v>
      </c>
      <c r="Q18" s="2">
        <v>492025.68586034398</v>
      </c>
      <c r="R18" s="2">
        <v>497548.16346469498</v>
      </c>
      <c r="S18" s="2">
        <v>507540.31624410901</v>
      </c>
      <c r="T18" s="2">
        <v>520789.94943408499</v>
      </c>
      <c r="U18" s="2">
        <v>535698.12009563996</v>
      </c>
      <c r="V18" s="2">
        <v>549767.222074038</v>
      </c>
      <c r="W18" s="2">
        <v>561394.61865581304</v>
      </c>
      <c r="X18" s="2">
        <v>570410.88721017097</v>
      </c>
      <c r="Y18" s="2">
        <v>576356.77972641599</v>
      </c>
      <c r="Z18" s="2">
        <v>581206.29901771306</v>
      </c>
      <c r="AA18" s="2">
        <v>586632.55232236697</v>
      </c>
      <c r="AB18" s="2">
        <v>593877.66450458299</v>
      </c>
      <c r="AC18" s="2">
        <v>599406.093686554</v>
      </c>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
      <c r="A19" t="s">
        <v>91</v>
      </c>
      <c r="B19" s="2" t="s">
        <v>142</v>
      </c>
      <c r="C19" s="2" t="s">
        <v>107</v>
      </c>
      <c r="D19" s="2">
        <v>471727.65263708099</v>
      </c>
      <c r="E19" s="2">
        <v>480619.29338271101</v>
      </c>
      <c r="F19" s="2">
        <v>486331.03051163099</v>
      </c>
      <c r="G19" s="2">
        <v>490761.49142478302</v>
      </c>
      <c r="H19" s="2">
        <v>490626.72455290001</v>
      </c>
      <c r="I19" s="2">
        <v>483182.53425357398</v>
      </c>
      <c r="J19" s="2">
        <v>474289.86486365198</v>
      </c>
      <c r="K19" s="2">
        <v>467763.16626147903</v>
      </c>
      <c r="L19" s="2">
        <v>466341.24827665102</v>
      </c>
      <c r="M19" s="2">
        <v>471857.247727332</v>
      </c>
      <c r="N19" s="2">
        <v>484625.64362729498</v>
      </c>
      <c r="O19" s="2">
        <v>497880.38017911301</v>
      </c>
      <c r="P19" s="2">
        <v>505852.614988585</v>
      </c>
      <c r="Q19" s="2">
        <v>509406.05860025599</v>
      </c>
      <c r="R19" s="2">
        <v>508797.87777803501</v>
      </c>
      <c r="S19" s="2">
        <v>501134.44857959298</v>
      </c>
      <c r="T19" s="2">
        <v>493762.540583822</v>
      </c>
      <c r="U19" s="2">
        <v>490520.732932012</v>
      </c>
      <c r="V19" s="2">
        <v>490652.88597075403</v>
      </c>
      <c r="W19" s="2">
        <v>496237.59727232502</v>
      </c>
      <c r="X19" s="2">
        <v>506066.27528689901</v>
      </c>
      <c r="Y19" s="2">
        <v>519024.57263388199</v>
      </c>
      <c r="Z19" s="2">
        <v>533617.15170389996</v>
      </c>
      <c r="AA19" s="2">
        <v>547399.99152960698</v>
      </c>
      <c r="AB19" s="2">
        <v>558865.65853233298</v>
      </c>
      <c r="AC19" s="2">
        <v>567829.69948156201</v>
      </c>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
      <c r="A20" t="s">
        <v>91</v>
      </c>
      <c r="B20" s="2" t="s">
        <v>142</v>
      </c>
      <c r="C20" s="2" t="s">
        <v>108</v>
      </c>
      <c r="D20" s="2">
        <v>417267.79897984298</v>
      </c>
      <c r="E20" s="2">
        <v>426693.64333825599</v>
      </c>
      <c r="F20" s="2">
        <v>434974.41189630399</v>
      </c>
      <c r="G20" s="2">
        <v>443933.12075102498</v>
      </c>
      <c r="H20" s="2">
        <v>456574.48047278402</v>
      </c>
      <c r="I20" s="2">
        <v>464663.576051921</v>
      </c>
      <c r="J20" s="2">
        <v>471433.50897030398</v>
      </c>
      <c r="K20" s="2">
        <v>476668.61107934901</v>
      </c>
      <c r="L20" s="2">
        <v>480719.30041057698</v>
      </c>
      <c r="M20" s="2">
        <v>478292.51883369399</v>
      </c>
      <c r="N20" s="2">
        <v>473251.42920752498</v>
      </c>
      <c r="O20" s="2">
        <v>466786.458837796</v>
      </c>
      <c r="P20" s="2">
        <v>462138.36128434999</v>
      </c>
      <c r="Q20" s="2">
        <v>461858.82707949</v>
      </c>
      <c r="R20" s="2">
        <v>467551.33861712401</v>
      </c>
      <c r="S20" s="2">
        <v>480165.12262453802</v>
      </c>
      <c r="T20" s="2">
        <v>493170.69611174602</v>
      </c>
      <c r="U20" s="2">
        <v>501100.385834396</v>
      </c>
      <c r="V20" s="2">
        <v>504795.36776691797</v>
      </c>
      <c r="W20" s="2">
        <v>504480.49110963999</v>
      </c>
      <c r="X20" s="2">
        <v>497420.563002243</v>
      </c>
      <c r="Y20" s="2">
        <v>490652.21943758498</v>
      </c>
      <c r="Z20" s="2">
        <v>487833.10483617597</v>
      </c>
      <c r="AA20" s="2">
        <v>488254.32917114999</v>
      </c>
      <c r="AB20" s="2">
        <v>493886.36076596403</v>
      </c>
      <c r="AC20" s="2">
        <v>503583.791448829</v>
      </c>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
      <c r="A21" t="s">
        <v>91</v>
      </c>
      <c r="B21" s="2" t="s">
        <v>142</v>
      </c>
      <c r="C21" s="2" t="s">
        <v>109</v>
      </c>
      <c r="D21" s="2">
        <v>381083.21684059798</v>
      </c>
      <c r="E21" s="2">
        <v>379729.37168862403</v>
      </c>
      <c r="F21" s="2">
        <v>382907.10596947803</v>
      </c>
      <c r="G21" s="2">
        <v>389193.45041693602</v>
      </c>
      <c r="H21" s="2">
        <v>398978.46253284201</v>
      </c>
      <c r="I21" s="2">
        <v>406011.46050055098</v>
      </c>
      <c r="J21" s="2">
        <v>414550.43352206802</v>
      </c>
      <c r="K21" s="2">
        <v>423142.437653117</v>
      </c>
      <c r="L21" s="2">
        <v>431150.305373732</v>
      </c>
      <c r="M21" s="2">
        <v>439982.64634807198</v>
      </c>
      <c r="N21" s="2">
        <v>449350.14369186101</v>
      </c>
      <c r="O21" s="2">
        <v>457453.46914976003</v>
      </c>
      <c r="P21" s="2">
        <v>463767.39787918399</v>
      </c>
      <c r="Q21" s="2">
        <v>468543.33596446499</v>
      </c>
      <c r="R21" s="2">
        <v>466730.33048374898</v>
      </c>
      <c r="S21" s="2">
        <v>462486.39115081599</v>
      </c>
      <c r="T21" s="2">
        <v>456936.43072567601</v>
      </c>
      <c r="U21" s="2">
        <v>453122.916107264</v>
      </c>
      <c r="V21" s="2">
        <v>453443.29847099702</v>
      </c>
      <c r="W21" s="2">
        <v>459354.09970613901</v>
      </c>
      <c r="X21" s="2">
        <v>471793.355105175</v>
      </c>
      <c r="Y21" s="2">
        <v>484525.40758837201</v>
      </c>
      <c r="Z21" s="2">
        <v>492378.42915330199</v>
      </c>
      <c r="AA21" s="2">
        <v>496175.48354352597</v>
      </c>
      <c r="AB21" s="2">
        <v>496144.09169898898</v>
      </c>
      <c r="AC21" s="2">
        <v>489713.98773563799</v>
      </c>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
      <c r="A22" t="s">
        <v>91</v>
      </c>
      <c r="B22" s="2" t="s">
        <v>142</v>
      </c>
      <c r="C22" s="2" t="s">
        <v>110</v>
      </c>
      <c r="D22" s="2">
        <v>287583.02907509502</v>
      </c>
      <c r="E22" s="2">
        <v>307775.11032051902</v>
      </c>
      <c r="F22" s="2">
        <v>324827.76939084998</v>
      </c>
      <c r="G22" s="2">
        <v>335330.08241180598</v>
      </c>
      <c r="H22" s="2">
        <v>348227.883349068</v>
      </c>
      <c r="I22" s="2">
        <v>357464.66935879801</v>
      </c>
      <c r="J22" s="2">
        <v>357200.93678242603</v>
      </c>
      <c r="K22" s="2">
        <v>361488.50740597799</v>
      </c>
      <c r="L22" s="2">
        <v>368261.879137685</v>
      </c>
      <c r="M22" s="2">
        <v>375029.28225575801</v>
      </c>
      <c r="N22" s="2">
        <v>382931.16337088402</v>
      </c>
      <c r="O22" s="2">
        <v>392185.43617222999</v>
      </c>
      <c r="P22" s="2">
        <v>401300.85489458602</v>
      </c>
      <c r="Q22" s="2">
        <v>409650.85451825999</v>
      </c>
      <c r="R22" s="2">
        <v>418432.85624998901</v>
      </c>
      <c r="S22" s="2">
        <v>427732.66117357003</v>
      </c>
      <c r="T22" s="2">
        <v>435876.383961602</v>
      </c>
      <c r="U22" s="2">
        <v>442374.74806765298</v>
      </c>
      <c r="V22" s="2">
        <v>447415.11794394098</v>
      </c>
      <c r="W22" s="2">
        <v>446285.30696163001</v>
      </c>
      <c r="X22" s="2">
        <v>442870.90683181398</v>
      </c>
      <c r="Y22" s="2">
        <v>438253.23842545302</v>
      </c>
      <c r="Z22" s="2">
        <v>435272.23607312801</v>
      </c>
      <c r="AA22" s="2">
        <v>436157.06790430902</v>
      </c>
      <c r="AB22" s="2">
        <v>442238.953171423</v>
      </c>
      <c r="AC22" s="2">
        <v>454455.311177011</v>
      </c>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
      <c r="A23" t="s">
        <v>91</v>
      </c>
      <c r="B23" s="2" t="s">
        <v>142</v>
      </c>
      <c r="C23" s="2" t="s">
        <v>111</v>
      </c>
      <c r="D23" s="2">
        <v>208845.51806701499</v>
      </c>
      <c r="E23" s="2">
        <v>215394.23120757399</v>
      </c>
      <c r="F23" s="2">
        <v>221645.4943466</v>
      </c>
      <c r="G23" s="2">
        <v>232013.889060249</v>
      </c>
      <c r="H23" s="2">
        <v>243775.196887875</v>
      </c>
      <c r="I23" s="2">
        <v>255735.35160929299</v>
      </c>
      <c r="J23" s="2">
        <v>274800.18626502203</v>
      </c>
      <c r="K23" s="2">
        <v>291550.463530601</v>
      </c>
      <c r="L23" s="2">
        <v>301913.93775793997</v>
      </c>
      <c r="M23" s="2">
        <v>312529.75188319897</v>
      </c>
      <c r="N23" s="2">
        <v>321794.38109096501</v>
      </c>
      <c r="O23" s="2">
        <v>322794.318516056</v>
      </c>
      <c r="P23" s="2">
        <v>327716.57346086501</v>
      </c>
      <c r="Q23" s="2">
        <v>334654.08461803</v>
      </c>
      <c r="R23" s="2">
        <v>341431.07442964101</v>
      </c>
      <c r="S23" s="2">
        <v>349270.53516237001</v>
      </c>
      <c r="T23" s="2">
        <v>358287.32730740699</v>
      </c>
      <c r="U23" s="2">
        <v>367234.870889563</v>
      </c>
      <c r="V23" s="2">
        <v>375495.31136390602</v>
      </c>
      <c r="W23" s="2">
        <v>384159.23079708603</v>
      </c>
      <c r="X23" s="2">
        <v>393298.00467822602</v>
      </c>
      <c r="Y23" s="2">
        <v>401386.40840584697</v>
      </c>
      <c r="Z23" s="2">
        <v>407989.751670119</v>
      </c>
      <c r="AA23" s="2">
        <v>413221.710735798</v>
      </c>
      <c r="AB23" s="2">
        <v>412808.539382043</v>
      </c>
      <c r="AC23" s="2">
        <v>410339.841691276</v>
      </c>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
      <c r="A24" t="s">
        <v>91</v>
      </c>
      <c r="B24" s="2" t="s">
        <v>142</v>
      </c>
      <c r="C24" s="2" t="s">
        <v>112</v>
      </c>
      <c r="D24" s="2">
        <v>141497.73023083201</v>
      </c>
      <c r="E24" s="2">
        <v>145246.65918345901</v>
      </c>
      <c r="F24" s="2">
        <v>149544.79428838199</v>
      </c>
      <c r="G24" s="2">
        <v>154566.63248361999</v>
      </c>
      <c r="H24" s="2">
        <v>160711.679916747</v>
      </c>
      <c r="I24" s="2">
        <v>166285.96000566101</v>
      </c>
      <c r="J24" s="2">
        <v>172868.53396432399</v>
      </c>
      <c r="K24" s="2">
        <v>179217.12501190999</v>
      </c>
      <c r="L24" s="2">
        <v>188719.33255997801</v>
      </c>
      <c r="M24" s="2">
        <v>198599.008264795</v>
      </c>
      <c r="N24" s="2">
        <v>209216.76860019</v>
      </c>
      <c r="O24" s="2">
        <v>225885.797605056</v>
      </c>
      <c r="P24" s="2">
        <v>240369.43914374401</v>
      </c>
      <c r="Q24" s="2">
        <v>249627.919710293</v>
      </c>
      <c r="R24" s="2">
        <v>259025.24096838399</v>
      </c>
      <c r="S24" s="2">
        <v>267340.38535299199</v>
      </c>
      <c r="T24" s="2">
        <v>269153.40576680697</v>
      </c>
      <c r="U24" s="2">
        <v>274196.08867821901</v>
      </c>
      <c r="V24" s="2">
        <v>280809.34258420602</v>
      </c>
      <c r="W24" s="2">
        <v>287345.35195466701</v>
      </c>
      <c r="X24" s="2">
        <v>294796.414291116</v>
      </c>
      <c r="Y24" s="2">
        <v>303185.49675696902</v>
      </c>
      <c r="Z24" s="2">
        <v>311589.03251896898</v>
      </c>
      <c r="AA24" s="2">
        <v>319368.33827654598</v>
      </c>
      <c r="AB24" s="2">
        <v>327537.00743024098</v>
      </c>
      <c r="AC24" s="2">
        <v>336159.20211010298</v>
      </c>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
      <c r="A25" t="s">
        <v>91</v>
      </c>
      <c r="B25" s="2" t="s">
        <v>142</v>
      </c>
      <c r="C25" s="2" t="s">
        <v>143</v>
      </c>
      <c r="D25" s="2">
        <v>124510.461289716</v>
      </c>
      <c r="E25" s="2">
        <v>126974.462850383</v>
      </c>
      <c r="F25" s="2">
        <v>128947.914274325</v>
      </c>
      <c r="G25" s="2">
        <v>131423.917037957</v>
      </c>
      <c r="H25" s="2">
        <v>134334.964276596</v>
      </c>
      <c r="I25" s="2">
        <v>138263.798408837</v>
      </c>
      <c r="J25" s="2">
        <v>142630.35329715599</v>
      </c>
      <c r="K25" s="2">
        <v>146993.288222289</v>
      </c>
      <c r="L25" s="2">
        <v>151969.14364593499</v>
      </c>
      <c r="M25" s="2">
        <v>157585.776068042</v>
      </c>
      <c r="N25" s="2">
        <v>163741.400755854</v>
      </c>
      <c r="O25" s="2">
        <v>170844.61315558199</v>
      </c>
      <c r="P25" s="2">
        <v>177673.08291308201</v>
      </c>
      <c r="Q25" s="2">
        <v>186910.91962872201</v>
      </c>
      <c r="R25" s="2">
        <v>196711.16935535401</v>
      </c>
      <c r="S25" s="2">
        <v>207277.94272545399</v>
      </c>
      <c r="T25" s="2">
        <v>222458.15174304301</v>
      </c>
      <c r="U25" s="2">
        <v>235676.17157806101</v>
      </c>
      <c r="V25" s="2">
        <v>247157.670893384</v>
      </c>
      <c r="W25" s="2">
        <v>258989.39905306601</v>
      </c>
      <c r="X25" s="2">
        <v>270534.32298245002</v>
      </c>
      <c r="Y25" s="2">
        <v>281358.73795949097</v>
      </c>
      <c r="Z25" s="2">
        <v>292628.75557928398</v>
      </c>
      <c r="AA25" s="2">
        <v>303447.32789985102</v>
      </c>
      <c r="AB25" s="2">
        <v>314472.36026640801</v>
      </c>
      <c r="AC25" s="2">
        <v>325895.430992137</v>
      </c>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
      <c r="A26" t="s">
        <v>91</v>
      </c>
      <c r="B26" s="2" t="s">
        <v>144</v>
      </c>
      <c r="C26" s="2" t="s">
        <v>96</v>
      </c>
      <c r="D26" s="2">
        <v>596.67888950864403</v>
      </c>
      <c r="E26" s="2">
        <v>598.10173358127702</v>
      </c>
      <c r="F26" s="2">
        <v>594.29994184578095</v>
      </c>
      <c r="G26" s="2">
        <v>593.27716104377896</v>
      </c>
      <c r="H26" s="2">
        <v>589.48727595324203</v>
      </c>
      <c r="I26" s="2">
        <v>575.27297918622901</v>
      </c>
      <c r="J26" s="2">
        <v>564.92304165378596</v>
      </c>
      <c r="K26" s="2">
        <v>563.48707128855904</v>
      </c>
      <c r="L26" s="2">
        <v>565.46461524649101</v>
      </c>
      <c r="M26" s="2">
        <v>571.27437310266896</v>
      </c>
      <c r="N26" s="2">
        <v>578.24439153839796</v>
      </c>
      <c r="O26" s="2">
        <v>586.49314367786201</v>
      </c>
      <c r="P26" s="2">
        <v>588.98091710517895</v>
      </c>
      <c r="Q26" s="2">
        <v>588.76775132542195</v>
      </c>
      <c r="R26" s="2">
        <v>588.52718442394996</v>
      </c>
      <c r="S26" s="2">
        <v>589.25727229005395</v>
      </c>
      <c r="T26" s="2">
        <v>591.082274018254</v>
      </c>
      <c r="U26" s="2">
        <v>594.38131833911496</v>
      </c>
      <c r="V26" s="2">
        <v>598.89067590576201</v>
      </c>
      <c r="W26" s="2">
        <v>604.29005709018202</v>
      </c>
      <c r="X26" s="2">
        <v>610.34713343469002</v>
      </c>
      <c r="Y26" s="2">
        <v>616.98569444101304</v>
      </c>
      <c r="Z26" s="2">
        <v>623.85386196310901</v>
      </c>
      <c r="AA26" s="2">
        <v>630.847994878907</v>
      </c>
      <c r="AB26" s="2">
        <v>637.83551837687105</v>
      </c>
      <c r="AC26" s="2">
        <v>644.68437248369605</v>
      </c>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
      <c r="A27" t="s">
        <v>91</v>
      </c>
      <c r="B27" s="2" t="s">
        <v>144</v>
      </c>
      <c r="C27" s="2" t="s">
        <v>97</v>
      </c>
      <c r="D27" s="2">
        <v>434.04376465344302</v>
      </c>
      <c r="E27" s="2">
        <v>439.28062495301998</v>
      </c>
      <c r="F27" s="2">
        <v>442.59916080298501</v>
      </c>
      <c r="G27" s="2">
        <v>445.26548375564602</v>
      </c>
      <c r="H27" s="2">
        <v>446.51592129974199</v>
      </c>
      <c r="I27" s="2">
        <v>445.34223530181799</v>
      </c>
      <c r="J27" s="2">
        <v>439.96759682141601</v>
      </c>
      <c r="K27" s="2">
        <v>433.74419117153701</v>
      </c>
      <c r="L27" s="2">
        <v>430.38346981123499</v>
      </c>
      <c r="M27" s="2">
        <v>427.52704898596897</v>
      </c>
      <c r="N27" s="2">
        <v>422.16888376577401</v>
      </c>
      <c r="O27" s="2">
        <v>419.27376675090898</v>
      </c>
      <c r="P27" s="2">
        <v>421.33941450710603</v>
      </c>
      <c r="Q27" s="2">
        <v>424.590117384763</v>
      </c>
      <c r="R27" s="2">
        <v>428.86472224316299</v>
      </c>
      <c r="S27" s="2">
        <v>433.94009963722101</v>
      </c>
      <c r="T27" s="2">
        <v>439.97131252718498</v>
      </c>
      <c r="U27" s="2">
        <v>442.06053085168202</v>
      </c>
      <c r="V27" s="2">
        <v>442.302049424166</v>
      </c>
      <c r="W27" s="2">
        <v>442.439244425872</v>
      </c>
      <c r="X27" s="2">
        <v>443.20820973291899</v>
      </c>
      <c r="Y27" s="2">
        <v>444.71441229789502</v>
      </c>
      <c r="Z27" s="2">
        <v>447.22221746763199</v>
      </c>
      <c r="AA27" s="2">
        <v>450.55124062957498</v>
      </c>
      <c r="AB27" s="2">
        <v>454.482823154735</v>
      </c>
      <c r="AC27" s="2">
        <v>458.85675313016299</v>
      </c>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
      <c r="A28" t="s">
        <v>91</v>
      </c>
      <c r="B28" s="2" t="s">
        <v>144</v>
      </c>
      <c r="C28" s="2" t="s">
        <v>98</v>
      </c>
      <c r="D28" s="2">
        <v>1943.8362282154701</v>
      </c>
      <c r="E28" s="2">
        <v>1997.8401279672801</v>
      </c>
      <c r="F28" s="2">
        <v>2047.5129200997701</v>
      </c>
      <c r="G28" s="2">
        <v>2096.7873017390898</v>
      </c>
      <c r="H28" s="2">
        <v>2145.7660884963798</v>
      </c>
      <c r="I28" s="2">
        <v>2167.9270766764598</v>
      </c>
      <c r="J28" s="2">
        <v>2177.12410627696</v>
      </c>
      <c r="K28" s="2">
        <v>2185.8200281381</v>
      </c>
      <c r="L28" s="2">
        <v>2192.6455348511199</v>
      </c>
      <c r="M28" s="2">
        <v>2196.55053949383</v>
      </c>
      <c r="N28" s="2">
        <v>2207.9711881736898</v>
      </c>
      <c r="O28" s="2">
        <v>2198.2285057415602</v>
      </c>
      <c r="P28" s="2">
        <v>2180.2125274997802</v>
      </c>
      <c r="Q28" s="2">
        <v>2170.7547217316501</v>
      </c>
      <c r="R28" s="2">
        <v>2158.17087756206</v>
      </c>
      <c r="S28" s="2">
        <v>2134.0631277952898</v>
      </c>
      <c r="T28" s="2">
        <v>2121.8402119674502</v>
      </c>
      <c r="U28" s="2">
        <v>2132.9602216226299</v>
      </c>
      <c r="V28" s="2">
        <v>2149.9370534622599</v>
      </c>
      <c r="W28" s="2">
        <v>2171.3693916694801</v>
      </c>
      <c r="X28" s="2">
        <v>2196.07384915073</v>
      </c>
      <c r="Y28" s="2">
        <v>2225.4094702325401</v>
      </c>
      <c r="Z28" s="2">
        <v>2236.0183786993998</v>
      </c>
      <c r="AA28" s="2">
        <v>2237.81460724721</v>
      </c>
      <c r="AB28" s="2">
        <v>2239.0621149857998</v>
      </c>
      <c r="AC28" s="2">
        <v>2243.4260643616999</v>
      </c>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
      <c r="A29" t="s">
        <v>91</v>
      </c>
      <c r="B29" s="2" t="s">
        <v>144</v>
      </c>
      <c r="C29" s="2" t="s">
        <v>99</v>
      </c>
      <c r="D29" s="2">
        <v>11516.138271134199</v>
      </c>
      <c r="E29" s="2">
        <v>11590.951161864699</v>
      </c>
      <c r="F29" s="2">
        <v>11680.632619833599</v>
      </c>
      <c r="G29" s="2">
        <v>11712.2499724637</v>
      </c>
      <c r="H29" s="2">
        <v>11591.7923120912</v>
      </c>
      <c r="I29" s="2">
        <v>11488.102872494899</v>
      </c>
      <c r="J29" s="2">
        <v>11674.324122804201</v>
      </c>
      <c r="K29" s="2">
        <v>11952.3456149512</v>
      </c>
      <c r="L29" s="2">
        <v>12251.7838278737</v>
      </c>
      <c r="M29" s="2">
        <v>12582.7885665181</v>
      </c>
      <c r="N29" s="2">
        <v>12809.355103963</v>
      </c>
      <c r="O29" s="2">
        <v>12941.548159296901</v>
      </c>
      <c r="P29" s="2">
        <v>13046.694042343301</v>
      </c>
      <c r="Q29" s="2">
        <v>13117.376251870901</v>
      </c>
      <c r="R29" s="2">
        <v>13147.9181154322</v>
      </c>
      <c r="S29" s="2">
        <v>13222.0511803479</v>
      </c>
      <c r="T29" s="2">
        <v>13177.376977747899</v>
      </c>
      <c r="U29" s="2">
        <v>13085.491550701299</v>
      </c>
      <c r="V29" s="2">
        <v>13039.312538419699</v>
      </c>
      <c r="W29" s="2">
        <v>12974.927370199201</v>
      </c>
      <c r="X29" s="2">
        <v>12846.924121870499</v>
      </c>
      <c r="Y29" s="2">
        <v>12784.006436519099</v>
      </c>
      <c r="Z29" s="2">
        <v>12850.830960659099</v>
      </c>
      <c r="AA29" s="2">
        <v>12952.523927103201</v>
      </c>
      <c r="AB29" s="2">
        <v>13077.8740136057</v>
      </c>
      <c r="AC29" s="2">
        <v>13219.515101257201</v>
      </c>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
      <c r="A30" t="s">
        <v>91</v>
      </c>
      <c r="B30" s="2" t="s">
        <v>144</v>
      </c>
      <c r="C30" s="2" t="s">
        <v>100</v>
      </c>
      <c r="D30" s="2">
        <v>17608.753317242499</v>
      </c>
      <c r="E30" s="2">
        <v>17964.3189307719</v>
      </c>
      <c r="F30" s="2">
        <v>18289.8858757956</v>
      </c>
      <c r="G30" s="2">
        <v>18435.361146434301</v>
      </c>
      <c r="H30" s="2">
        <v>17947.143613366101</v>
      </c>
      <c r="I30" s="2">
        <v>17305.608256092</v>
      </c>
      <c r="J30" s="2">
        <v>16674.038775966601</v>
      </c>
      <c r="K30" s="2">
        <v>16347.4231388344</v>
      </c>
      <c r="L30" s="2">
        <v>16272.6301346977</v>
      </c>
      <c r="M30" s="2">
        <v>16457.412554063201</v>
      </c>
      <c r="N30" s="2">
        <v>16792.507753852798</v>
      </c>
      <c r="O30" s="2">
        <v>17361.2352550744</v>
      </c>
      <c r="P30" s="2">
        <v>17921.074035883099</v>
      </c>
      <c r="Q30" s="2">
        <v>18399.2875471074</v>
      </c>
      <c r="R30" s="2">
        <v>18830.814773031401</v>
      </c>
      <c r="S30" s="2">
        <v>19138.969799342201</v>
      </c>
      <c r="T30" s="2">
        <v>19334.192356930998</v>
      </c>
      <c r="U30" s="2">
        <v>19496.362313191901</v>
      </c>
      <c r="V30" s="2">
        <v>19610.3860124272</v>
      </c>
      <c r="W30" s="2">
        <v>19675.121513102102</v>
      </c>
      <c r="X30" s="2">
        <v>19791.5997192217</v>
      </c>
      <c r="Y30" s="2">
        <v>19758.417187523799</v>
      </c>
      <c r="Z30" s="2">
        <v>19666.1851461806</v>
      </c>
      <c r="AA30" s="2">
        <v>19626.779194779301</v>
      </c>
      <c r="AB30" s="2">
        <v>19565.655321158702</v>
      </c>
      <c r="AC30" s="2">
        <v>19430.443451860501</v>
      </c>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
      <c r="A31" t="s">
        <v>91</v>
      </c>
      <c r="B31" s="2" t="s">
        <v>144</v>
      </c>
      <c r="C31" s="2" t="s">
        <v>101</v>
      </c>
      <c r="D31" s="2">
        <v>10397.0557327483</v>
      </c>
      <c r="E31" s="2">
        <v>10715.1572138048</v>
      </c>
      <c r="F31" s="2">
        <v>10917.8238933019</v>
      </c>
      <c r="G31" s="2">
        <v>11077.6344303613</v>
      </c>
      <c r="H31" s="2">
        <v>10996.987455693999</v>
      </c>
      <c r="I31" s="2">
        <v>10674.723139679299</v>
      </c>
      <c r="J31" s="2">
        <v>10373.5664704869</v>
      </c>
      <c r="K31" s="2">
        <v>10147.133111108</v>
      </c>
      <c r="L31" s="2">
        <v>10012.429957320501</v>
      </c>
      <c r="M31" s="2">
        <v>10032.6203493514</v>
      </c>
      <c r="N31" s="2">
        <v>10086.521795012</v>
      </c>
      <c r="O31" s="2">
        <v>10109.4983704758</v>
      </c>
      <c r="P31" s="2">
        <v>10185.2458255276</v>
      </c>
      <c r="Q31" s="2">
        <v>10288.231959103399</v>
      </c>
      <c r="R31" s="2">
        <v>10410.6085714848</v>
      </c>
      <c r="S31" s="2">
        <v>10603.780333238199</v>
      </c>
      <c r="T31" s="2">
        <v>10899.133253932099</v>
      </c>
      <c r="U31" s="2">
        <v>11187.946356231199</v>
      </c>
      <c r="V31" s="2">
        <v>11435.481234914199</v>
      </c>
      <c r="W31" s="2">
        <v>11658.0567091639</v>
      </c>
      <c r="X31" s="2">
        <v>11818.109371074899</v>
      </c>
      <c r="Y31" s="2">
        <v>11926.4909082057</v>
      </c>
      <c r="Z31" s="2">
        <v>12020.2914872642</v>
      </c>
      <c r="AA31" s="2">
        <v>12090.8367956529</v>
      </c>
      <c r="AB31" s="2">
        <v>12138.9190831258</v>
      </c>
      <c r="AC31" s="2">
        <v>12210.676803749901</v>
      </c>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
      <c r="A32" t="s">
        <v>91</v>
      </c>
      <c r="B32" s="2" t="s">
        <v>144</v>
      </c>
      <c r="C32" s="2" t="s">
        <v>102</v>
      </c>
      <c r="D32" s="2">
        <v>7339.0000487029301</v>
      </c>
      <c r="E32" s="2">
        <v>7514.78818091421</v>
      </c>
      <c r="F32" s="2">
        <v>7632.1476127661599</v>
      </c>
      <c r="G32" s="2">
        <v>7759.3417057933702</v>
      </c>
      <c r="H32" s="2">
        <v>7872.7492515447902</v>
      </c>
      <c r="I32" s="2">
        <v>7826.2336050846798</v>
      </c>
      <c r="J32" s="2">
        <v>7766.9568838327205</v>
      </c>
      <c r="K32" s="2">
        <v>7708.6426840367103</v>
      </c>
      <c r="L32" s="2">
        <v>7683.6373587418502</v>
      </c>
      <c r="M32" s="2">
        <v>7690.0489113123404</v>
      </c>
      <c r="N32" s="2">
        <v>7682.5555843759803</v>
      </c>
      <c r="O32" s="2">
        <v>7683.6550368406297</v>
      </c>
      <c r="P32" s="2">
        <v>7682.9674096633398</v>
      </c>
      <c r="Q32" s="2">
        <v>7685.0867415332004</v>
      </c>
      <c r="R32" s="2">
        <v>7713.5245751246002</v>
      </c>
      <c r="S32" s="2">
        <v>7766.2835263432698</v>
      </c>
      <c r="T32" s="2">
        <v>7802.4297386851604</v>
      </c>
      <c r="U32" s="2">
        <v>7869.5855697221796</v>
      </c>
      <c r="V32" s="2">
        <v>7952.5815688774401</v>
      </c>
      <c r="W32" s="2">
        <v>8042.6722757527004</v>
      </c>
      <c r="X32" s="2">
        <v>8172.1429552661102</v>
      </c>
      <c r="Y32" s="2">
        <v>8363.6428165906109</v>
      </c>
      <c r="Z32" s="2">
        <v>8551.8019654755808</v>
      </c>
      <c r="AA32" s="2">
        <v>8714.7429308381306</v>
      </c>
      <c r="AB32" s="2">
        <v>8862.3806794537195</v>
      </c>
      <c r="AC32" s="2">
        <v>8970.5045476363703</v>
      </c>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
      <c r="A33" t="s">
        <v>91</v>
      </c>
      <c r="B33" s="2" t="s">
        <v>144</v>
      </c>
      <c r="C33" s="2" t="s">
        <v>103</v>
      </c>
      <c r="D33" s="2">
        <v>5684.1245309453698</v>
      </c>
      <c r="E33" s="2">
        <v>5880.5409578047502</v>
      </c>
      <c r="F33" s="2">
        <v>6084.1196647535598</v>
      </c>
      <c r="G33" s="2">
        <v>6275.6030574065098</v>
      </c>
      <c r="H33" s="2">
        <v>6431.9703094668803</v>
      </c>
      <c r="I33" s="2">
        <v>6474.7922569242501</v>
      </c>
      <c r="J33" s="2">
        <v>6476.1153493141401</v>
      </c>
      <c r="K33" s="2">
        <v>6481.2575804198596</v>
      </c>
      <c r="L33" s="2">
        <v>6515.1836624740899</v>
      </c>
      <c r="M33" s="2">
        <v>6600.6079644023903</v>
      </c>
      <c r="N33" s="2">
        <v>6663.4769892242502</v>
      </c>
      <c r="O33" s="2">
        <v>6719.5128983160903</v>
      </c>
      <c r="P33" s="2">
        <v>6753.2908995727203</v>
      </c>
      <c r="Q33" s="2">
        <v>6784.4187630987999</v>
      </c>
      <c r="R33" s="2">
        <v>6800.3731346238301</v>
      </c>
      <c r="S33" s="2">
        <v>6808.2490452386401</v>
      </c>
      <c r="T33" s="2">
        <v>6821.9144696755502</v>
      </c>
      <c r="U33" s="2">
        <v>6832.9075677451801</v>
      </c>
      <c r="V33" s="2">
        <v>6844.7597112111898</v>
      </c>
      <c r="W33" s="2">
        <v>6873.6248316968604</v>
      </c>
      <c r="X33" s="2">
        <v>6920.0756961165998</v>
      </c>
      <c r="Y33" s="2">
        <v>6955.2899209993302</v>
      </c>
      <c r="Z33" s="2">
        <v>7014.11051558074</v>
      </c>
      <c r="AA33" s="2">
        <v>7085.1281153571999</v>
      </c>
      <c r="AB33" s="2">
        <v>7160.47823400161</v>
      </c>
      <c r="AC33" s="2">
        <v>7265.79654003831</v>
      </c>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
      <c r="A34" t="s">
        <v>91</v>
      </c>
      <c r="B34" s="2" t="s">
        <v>144</v>
      </c>
      <c r="C34" s="2" t="s">
        <v>104</v>
      </c>
      <c r="D34" s="2">
        <v>5009.3525063642101</v>
      </c>
      <c r="E34" s="2">
        <v>4941.1036400544099</v>
      </c>
      <c r="F34" s="2">
        <v>4905.8218719308697</v>
      </c>
      <c r="G34" s="2">
        <v>4901.8510992351103</v>
      </c>
      <c r="H34" s="2">
        <v>4966.4003675698395</v>
      </c>
      <c r="I34" s="2">
        <v>5037.9938745598101</v>
      </c>
      <c r="J34" s="2">
        <v>5144.9291297017298</v>
      </c>
      <c r="K34" s="2">
        <v>5276.4496068218796</v>
      </c>
      <c r="L34" s="2">
        <v>5408.0308809646203</v>
      </c>
      <c r="M34" s="2">
        <v>5525.3443678461599</v>
      </c>
      <c r="N34" s="2">
        <v>5614.1505885492097</v>
      </c>
      <c r="O34" s="2">
        <v>5669.8727920003803</v>
      </c>
      <c r="P34" s="2">
        <v>5714.9331174795898</v>
      </c>
      <c r="Q34" s="2">
        <v>5767.4060070951</v>
      </c>
      <c r="R34" s="2">
        <v>5840.6824656072704</v>
      </c>
      <c r="S34" s="2">
        <v>5896.5065747916897</v>
      </c>
      <c r="T34" s="2">
        <v>5947.4545154160096</v>
      </c>
      <c r="U34" s="2">
        <v>5981.0266359872603</v>
      </c>
      <c r="V34" s="2">
        <v>6012.8132302515096</v>
      </c>
      <c r="W34" s="2">
        <v>6031.1772830485897</v>
      </c>
      <c r="X34" s="2">
        <v>6042.3377104030296</v>
      </c>
      <c r="Y34" s="2">
        <v>6057.7560120286398</v>
      </c>
      <c r="Z34" s="2">
        <v>6070.29500085362</v>
      </c>
      <c r="AA34" s="2">
        <v>6082.9757231578797</v>
      </c>
      <c r="AB34" s="2">
        <v>6108.7855242860896</v>
      </c>
      <c r="AC34" s="2">
        <v>6149.3544155907703</v>
      </c>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
      <c r="A35" t="s">
        <v>91</v>
      </c>
      <c r="B35" s="2" t="s">
        <v>144</v>
      </c>
      <c r="C35" s="2" t="s">
        <v>105</v>
      </c>
      <c r="D35" s="2">
        <v>4819.7352297399702</v>
      </c>
      <c r="E35" s="2">
        <v>4964.7556728152904</v>
      </c>
      <c r="F35" s="2">
        <v>5050.2882169651402</v>
      </c>
      <c r="G35" s="2">
        <v>5085.5063650074399</v>
      </c>
      <c r="H35" s="2">
        <v>5084.4742253633603</v>
      </c>
      <c r="I35" s="2">
        <v>4976.7311577882801</v>
      </c>
      <c r="J35" s="2">
        <v>4872.2568988211597</v>
      </c>
      <c r="K35" s="2">
        <v>4817.3465019741898</v>
      </c>
      <c r="L35" s="2">
        <v>4804.1885221012199</v>
      </c>
      <c r="M35" s="2">
        <v>4858.0163979261897</v>
      </c>
      <c r="N35" s="2">
        <v>4957.0606278580599</v>
      </c>
      <c r="O35" s="2">
        <v>5089.1044104550501</v>
      </c>
      <c r="P35" s="2">
        <v>5237.32346496225</v>
      </c>
      <c r="Q35" s="2">
        <v>5376.8252665296404</v>
      </c>
      <c r="R35" s="2">
        <v>5491.4496477216499</v>
      </c>
      <c r="S35" s="2">
        <v>5579.8973823886399</v>
      </c>
      <c r="T35" s="2">
        <v>5637.2285475160197</v>
      </c>
      <c r="U35" s="2">
        <v>5683.9386758217797</v>
      </c>
      <c r="V35" s="2">
        <v>5737.06156775416</v>
      </c>
      <c r="W35" s="2">
        <v>5808.9296685239296</v>
      </c>
      <c r="X35" s="2">
        <v>5863.5251265153802</v>
      </c>
      <c r="Y35" s="2">
        <v>5913.7072359810099</v>
      </c>
      <c r="Z35" s="2">
        <v>5947.8029438956701</v>
      </c>
      <c r="AA35" s="2">
        <v>5980.4405672234298</v>
      </c>
      <c r="AB35" s="2">
        <v>6000.3498631596103</v>
      </c>
      <c r="AC35" s="2">
        <v>6013.7187801385799</v>
      </c>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1:60" x14ac:dyDescent="0.2">
      <c r="A36" t="s">
        <v>91</v>
      </c>
      <c r="B36" s="2" t="s">
        <v>144</v>
      </c>
      <c r="C36" s="2" t="s">
        <v>106</v>
      </c>
      <c r="D36" s="2">
        <v>4405.7608963352604</v>
      </c>
      <c r="E36" s="2">
        <v>4339.7799398616899</v>
      </c>
      <c r="F36" s="2">
        <v>4286.6360581853696</v>
      </c>
      <c r="G36" s="2">
        <v>4272.3249977642099</v>
      </c>
      <c r="H36" s="2">
        <v>4330.0159017591104</v>
      </c>
      <c r="I36" s="2">
        <v>4430.3018441251097</v>
      </c>
      <c r="J36" s="2">
        <v>4537.3628195491001</v>
      </c>
      <c r="K36" s="2">
        <v>4599.7199760036701</v>
      </c>
      <c r="L36" s="2">
        <v>4625.4504197235801</v>
      </c>
      <c r="M36" s="2">
        <v>4617.8169148234701</v>
      </c>
      <c r="N36" s="2">
        <v>4542.9406225332395</v>
      </c>
      <c r="O36" s="2">
        <v>4470.5503659496098</v>
      </c>
      <c r="P36" s="2">
        <v>4436.9915584195096</v>
      </c>
      <c r="Q36" s="2">
        <v>4435.0055880444397</v>
      </c>
      <c r="R36" s="2">
        <v>4484.7839222635603</v>
      </c>
      <c r="S36" s="2">
        <v>4574.8508734142997</v>
      </c>
      <c r="T36" s="2">
        <v>4694.2799986119699</v>
      </c>
      <c r="U36" s="2">
        <v>4828.6587964909904</v>
      </c>
      <c r="V36" s="2">
        <v>4955.4744235732696</v>
      </c>
      <c r="W36" s="2">
        <v>5060.2810836654398</v>
      </c>
      <c r="X36" s="2">
        <v>5141.5516404087602</v>
      </c>
      <c r="Y36" s="2">
        <v>5195.1465385884203</v>
      </c>
      <c r="Z36" s="2">
        <v>5238.8589824187002</v>
      </c>
      <c r="AA36" s="2">
        <v>5287.7699730841696</v>
      </c>
      <c r="AB36" s="2">
        <v>5353.0757364569699</v>
      </c>
      <c r="AC36" s="2">
        <v>5402.9077168184804</v>
      </c>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
      <c r="A37" t="s">
        <v>91</v>
      </c>
      <c r="B37" s="2" t="s">
        <v>144</v>
      </c>
      <c r="C37" s="2" t="s">
        <v>107</v>
      </c>
      <c r="D37" s="2">
        <v>4316.3473629189102</v>
      </c>
      <c r="E37" s="2">
        <v>4397.7066172892401</v>
      </c>
      <c r="F37" s="2">
        <v>4449.9694883681004</v>
      </c>
      <c r="G37" s="2">
        <v>4490.5085752163995</v>
      </c>
      <c r="H37" s="2">
        <v>4489.2754470993405</v>
      </c>
      <c r="I37" s="2">
        <v>4421.1604850275999</v>
      </c>
      <c r="J37" s="2">
        <v>4339.7918184762002</v>
      </c>
      <c r="K37" s="2">
        <v>4280.0719819506703</v>
      </c>
      <c r="L37" s="2">
        <v>4267.0613138039498</v>
      </c>
      <c r="M37" s="2">
        <v>4317.53316880272</v>
      </c>
      <c r="N37" s="2">
        <v>4434.3650561500299</v>
      </c>
      <c r="O37" s="2">
        <v>4555.64700102181</v>
      </c>
      <c r="P37" s="2">
        <v>4628.5936143994104</v>
      </c>
      <c r="Q37" s="2">
        <v>4661.1079197973804</v>
      </c>
      <c r="R37" s="2">
        <v>4655.5430145528198</v>
      </c>
      <c r="S37" s="2">
        <v>4585.4219982700097</v>
      </c>
      <c r="T37" s="2">
        <v>4517.9684253040296</v>
      </c>
      <c r="U37" s="2">
        <v>4488.3056149286804</v>
      </c>
      <c r="V37" s="2">
        <v>4489.5148262545199</v>
      </c>
      <c r="W37" s="2">
        <v>4540.6154004193904</v>
      </c>
      <c r="X37" s="2">
        <v>4630.5486239478796</v>
      </c>
      <c r="Y37" s="2">
        <v>4749.1181253728901</v>
      </c>
      <c r="Z37" s="2">
        <v>4882.6414408600103</v>
      </c>
      <c r="AA37" s="2">
        <v>5008.7555747307997</v>
      </c>
      <c r="AB37" s="2">
        <v>5113.6673840229896</v>
      </c>
      <c r="AC37" s="2">
        <v>5195.6891062943296</v>
      </c>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
      <c r="A38" t="s">
        <v>91</v>
      </c>
      <c r="B38" s="2" t="s">
        <v>144</v>
      </c>
      <c r="C38" s="2" t="s">
        <v>108</v>
      </c>
      <c r="D38" s="2">
        <v>4345.2010201574603</v>
      </c>
      <c r="E38" s="2">
        <v>4443.3566617434199</v>
      </c>
      <c r="F38" s="2">
        <v>4529.5881036952997</v>
      </c>
      <c r="G38" s="2">
        <v>4622.87924897418</v>
      </c>
      <c r="H38" s="2">
        <v>4754.51952721624</v>
      </c>
      <c r="I38" s="2">
        <v>4838.7549905051701</v>
      </c>
      <c r="J38" s="2">
        <v>4909.2534078172002</v>
      </c>
      <c r="K38" s="2">
        <v>4963.7689277793597</v>
      </c>
      <c r="L38" s="2">
        <v>5005.9506141146603</v>
      </c>
      <c r="M38" s="2">
        <v>4980.6794242233</v>
      </c>
      <c r="N38" s="2">
        <v>4928.1842452521796</v>
      </c>
      <c r="O38" s="2">
        <v>4860.8615428665398</v>
      </c>
      <c r="P38" s="2">
        <v>4812.4587706411103</v>
      </c>
      <c r="Q38" s="2">
        <v>4809.5478527243704</v>
      </c>
      <c r="R38" s="2">
        <v>4868.8265869115303</v>
      </c>
      <c r="S38" s="2">
        <v>5000.1797065892597</v>
      </c>
      <c r="T38" s="2">
        <v>5135.6127098608004</v>
      </c>
      <c r="U38" s="2">
        <v>5218.1882068357199</v>
      </c>
      <c r="V38" s="2">
        <v>5256.6657488409001</v>
      </c>
      <c r="W38" s="2">
        <v>5253.3867937531404</v>
      </c>
      <c r="X38" s="2">
        <v>5179.8685234971999</v>
      </c>
      <c r="Y38" s="2">
        <v>5109.38665685466</v>
      </c>
      <c r="Z38" s="2">
        <v>5080.0299231888002</v>
      </c>
      <c r="AA38" s="2">
        <v>5084.4163254334098</v>
      </c>
      <c r="AB38" s="2">
        <v>5143.0652542296702</v>
      </c>
      <c r="AC38" s="2">
        <v>5244.0490488074302</v>
      </c>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
      <c r="A39" t="s">
        <v>91</v>
      </c>
      <c r="B39" s="2" t="s">
        <v>144</v>
      </c>
      <c r="C39" s="2" t="s">
        <v>109</v>
      </c>
      <c r="D39" s="2">
        <v>4828.7831594023501</v>
      </c>
      <c r="E39" s="2">
        <v>4811.6283113760101</v>
      </c>
      <c r="F39" s="2">
        <v>4851.8940305217102</v>
      </c>
      <c r="G39" s="2">
        <v>4931.5495830641403</v>
      </c>
      <c r="H39" s="2">
        <v>5055.5374671582304</v>
      </c>
      <c r="I39" s="2">
        <v>5144.6540187296796</v>
      </c>
      <c r="J39" s="2">
        <v>5252.8530873392401</v>
      </c>
      <c r="K39" s="2">
        <v>5361.7241239529603</v>
      </c>
      <c r="L39" s="2">
        <v>5463.1934489801997</v>
      </c>
      <c r="M39" s="2">
        <v>5575.1098427500001</v>
      </c>
      <c r="N39" s="2">
        <v>5693.8073120178597</v>
      </c>
      <c r="O39" s="2">
        <v>5796.4862015020599</v>
      </c>
      <c r="P39" s="2">
        <v>5876.4912801068804</v>
      </c>
      <c r="Q39" s="2">
        <v>5937.0081655991098</v>
      </c>
      <c r="R39" s="2">
        <v>5914.0352034052703</v>
      </c>
      <c r="S39" s="2">
        <v>5860.2593826008497</v>
      </c>
      <c r="T39" s="2">
        <v>5789.9347021847198</v>
      </c>
      <c r="U39" s="2">
        <v>5741.6128807196101</v>
      </c>
      <c r="V39" s="2">
        <v>5745.6725109898398</v>
      </c>
      <c r="W39" s="2">
        <v>5820.5694789000499</v>
      </c>
      <c r="X39" s="2">
        <v>5978.1898209459496</v>
      </c>
      <c r="Y39" s="2">
        <v>6139.52025455884</v>
      </c>
      <c r="Z39" s="2">
        <v>6239.0274923677998</v>
      </c>
      <c r="AA39" s="2">
        <v>6287.1407429246101</v>
      </c>
      <c r="AB39" s="2">
        <v>6286.7429704603601</v>
      </c>
      <c r="AC39" s="2">
        <v>6205.26581177348</v>
      </c>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
      <c r="A40" t="s">
        <v>91</v>
      </c>
      <c r="B40" s="2" t="s">
        <v>144</v>
      </c>
      <c r="C40" s="2" t="s">
        <v>110</v>
      </c>
      <c r="D40" s="2">
        <v>5823.9709249047</v>
      </c>
      <c r="E40" s="2">
        <v>6232.8896794809798</v>
      </c>
      <c r="F40" s="2">
        <v>6578.2306091503197</v>
      </c>
      <c r="G40" s="2">
        <v>6790.9175881942901</v>
      </c>
      <c r="H40" s="2">
        <v>7052.1166509324703</v>
      </c>
      <c r="I40" s="2">
        <v>7239.1748835870403</v>
      </c>
      <c r="J40" s="2">
        <v>7233.8339187127103</v>
      </c>
      <c r="K40" s="2">
        <v>7320.6634048974602</v>
      </c>
      <c r="L40" s="2">
        <v>7457.8339471088802</v>
      </c>
      <c r="M40" s="2">
        <v>7594.8836162897296</v>
      </c>
      <c r="N40" s="2">
        <v>7754.9081003997799</v>
      </c>
      <c r="O40" s="2">
        <v>7942.3204657939204</v>
      </c>
      <c r="P40" s="2">
        <v>8126.9208359133499</v>
      </c>
      <c r="Q40" s="2">
        <v>8296.0203658391802</v>
      </c>
      <c r="R40" s="2">
        <v>8473.86856123703</v>
      </c>
      <c r="S40" s="2">
        <v>8662.2030177465604</v>
      </c>
      <c r="T40" s="2">
        <v>8827.1251443773108</v>
      </c>
      <c r="U40" s="2">
        <v>8958.7263857120506</v>
      </c>
      <c r="V40" s="2">
        <v>9060.8011420169605</v>
      </c>
      <c r="W40" s="2">
        <v>9037.9208408643408</v>
      </c>
      <c r="X40" s="2">
        <v>8968.7743159598995</v>
      </c>
      <c r="Y40" s="2">
        <v>8875.2598737969201</v>
      </c>
      <c r="Z40" s="2">
        <v>8814.8902786825893</v>
      </c>
      <c r="AA40" s="2">
        <v>8832.8093988573892</v>
      </c>
      <c r="AB40" s="2">
        <v>8955.97634329842</v>
      </c>
      <c r="AC40" s="2">
        <v>9203.3752042868291</v>
      </c>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
      <c r="A41" t="s">
        <v>91</v>
      </c>
      <c r="B41" s="2" t="s">
        <v>144</v>
      </c>
      <c r="C41" s="2" t="s">
        <v>111</v>
      </c>
      <c r="D41" s="2">
        <v>8109.4819329843704</v>
      </c>
      <c r="E41" s="2">
        <v>8363.7687924256898</v>
      </c>
      <c r="F41" s="2">
        <v>8606.5056534005507</v>
      </c>
      <c r="G41" s="2">
        <v>9009.1109397510609</v>
      </c>
      <c r="H41" s="2">
        <v>9465.8031121241493</v>
      </c>
      <c r="I41" s="2">
        <v>9930.2165193484798</v>
      </c>
      <c r="J41" s="2">
        <v>10670.5050044782</v>
      </c>
      <c r="K41" s="2">
        <v>11320.919110152799</v>
      </c>
      <c r="L41" s="2">
        <v>11723.3333337732</v>
      </c>
      <c r="M41" s="2">
        <v>12135.5459282761</v>
      </c>
      <c r="N41" s="2">
        <v>12495.291944717201</v>
      </c>
      <c r="O41" s="2">
        <v>12534.119565045999</v>
      </c>
      <c r="P41" s="2">
        <v>12725.2509712353</v>
      </c>
      <c r="Q41" s="2">
        <v>12994.6348771463</v>
      </c>
      <c r="R41" s="2">
        <v>13257.7857311649</v>
      </c>
      <c r="S41" s="2">
        <v>13562.192384296901</v>
      </c>
      <c r="T41" s="2">
        <v>13912.3148751717</v>
      </c>
      <c r="U41" s="2">
        <v>14259.748440879301</v>
      </c>
      <c r="V41" s="2">
        <v>14580.501758475901</v>
      </c>
      <c r="W41" s="2">
        <v>14916.9221842648</v>
      </c>
      <c r="X41" s="2">
        <v>15271.781232065699</v>
      </c>
      <c r="Y41" s="2">
        <v>15585.8543541653</v>
      </c>
      <c r="Z41" s="2">
        <v>15842.2625040482</v>
      </c>
      <c r="AA41" s="2">
        <v>16045.419736771901</v>
      </c>
      <c r="AB41" s="2">
        <v>16029.3762723992</v>
      </c>
      <c r="AC41" s="2">
        <v>15933.5166173462</v>
      </c>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
      <c r="A42" t="s">
        <v>91</v>
      </c>
      <c r="B42" s="2" t="s">
        <v>144</v>
      </c>
      <c r="C42" s="2" t="s">
        <v>112</v>
      </c>
      <c r="D42" s="2">
        <v>12571.2697691675</v>
      </c>
      <c r="E42" s="2">
        <v>12904.3408165407</v>
      </c>
      <c r="F42" s="2">
        <v>13286.2057116183</v>
      </c>
      <c r="G42" s="2">
        <v>13732.3675163799</v>
      </c>
      <c r="H42" s="2">
        <v>14278.3200832525</v>
      </c>
      <c r="I42" s="2">
        <v>14773.5632129643</v>
      </c>
      <c r="J42" s="2">
        <v>15358.3875269292</v>
      </c>
      <c r="K42" s="2">
        <v>15922.4237880278</v>
      </c>
      <c r="L42" s="2">
        <v>16766.640965890001</v>
      </c>
      <c r="M42" s="2">
        <v>17644.394045847799</v>
      </c>
      <c r="N42" s="2">
        <v>18587.721753669499</v>
      </c>
      <c r="O42" s="2">
        <v>20068.670317779899</v>
      </c>
      <c r="P42" s="2">
        <v>21355.4596162778</v>
      </c>
      <c r="Q42" s="2">
        <v>22178.023035950999</v>
      </c>
      <c r="R42" s="2">
        <v>23012.921662595199</v>
      </c>
      <c r="S42" s="2">
        <v>23751.6750196842</v>
      </c>
      <c r="T42" s="2">
        <v>23912.751587357001</v>
      </c>
      <c r="U42" s="2">
        <v>24360.765326773999</v>
      </c>
      <c r="V42" s="2">
        <v>24948.315379828098</v>
      </c>
      <c r="W42" s="2">
        <v>25529.002694570401</v>
      </c>
      <c r="X42" s="2">
        <v>26190.987268779299</v>
      </c>
      <c r="Y42" s="2">
        <v>26936.3096044944</v>
      </c>
      <c r="Z42" s="2">
        <v>27682.9160334923</v>
      </c>
      <c r="AA42" s="2">
        <v>28374.063171582799</v>
      </c>
      <c r="AB42" s="2">
        <v>29099.803036234101</v>
      </c>
      <c r="AC42" s="2">
        <v>29865.8360683258</v>
      </c>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
      <c r="A43" t="s">
        <v>91</v>
      </c>
      <c r="B43" s="2" t="s">
        <v>144</v>
      </c>
      <c r="C43" s="2" t="s">
        <v>143</v>
      </c>
      <c r="D43" s="2">
        <v>41486.538739633899</v>
      </c>
      <c r="E43" s="2">
        <v>42307.537193436699</v>
      </c>
      <c r="F43" s="2">
        <v>42965.085708654799</v>
      </c>
      <c r="G43" s="2">
        <v>43790.0829298428</v>
      </c>
      <c r="H43" s="2">
        <v>44760.035757803897</v>
      </c>
      <c r="I43" s="2">
        <v>46069.112342537897</v>
      </c>
      <c r="J43" s="2">
        <v>47524.036263440197</v>
      </c>
      <c r="K43" s="2">
        <v>48977.754022696099</v>
      </c>
      <c r="L43" s="2">
        <v>50635.695184086399</v>
      </c>
      <c r="M43" s="2">
        <v>52507.141455768302</v>
      </c>
      <c r="N43" s="2">
        <v>54558.178448421801</v>
      </c>
      <c r="O43" s="2">
        <v>56924.949026128401</v>
      </c>
      <c r="P43" s="2">
        <v>59200.1761210451</v>
      </c>
      <c r="Q43" s="2">
        <v>62278.197572447898</v>
      </c>
      <c r="R43" s="2">
        <v>65543.613471887598</v>
      </c>
      <c r="S43" s="2">
        <v>69064.432913328303</v>
      </c>
      <c r="T43" s="2">
        <v>74122.436256666406</v>
      </c>
      <c r="U43" s="2">
        <v>78526.643632227904</v>
      </c>
      <c r="V43" s="2">
        <v>82352.247209632304</v>
      </c>
      <c r="W43" s="2">
        <v>86294.5460620261</v>
      </c>
      <c r="X43" s="2">
        <v>90141.282544096306</v>
      </c>
      <c r="Y43" s="2">
        <v>93747.947451023007</v>
      </c>
      <c r="Z43" s="2">
        <v>97503.085916794007</v>
      </c>
      <c r="AA43" s="2">
        <v>101107.80406686501</v>
      </c>
      <c r="AB43" s="2">
        <v>104781.31412893601</v>
      </c>
      <c r="AC43" s="2">
        <v>108587.449463105</v>
      </c>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
      <c r="A44" t="s">
        <v>91</v>
      </c>
      <c r="B44" s="2" t="s">
        <v>145</v>
      </c>
      <c r="C44" s="2" t="s">
        <v>96</v>
      </c>
      <c r="D44" s="2">
        <v>501131</v>
      </c>
      <c r="E44" s="2">
        <v>502326</v>
      </c>
      <c r="F44" s="2">
        <v>499133</v>
      </c>
      <c r="G44" s="2">
        <v>498274</v>
      </c>
      <c r="H44" s="2">
        <v>495091</v>
      </c>
      <c r="I44" s="2">
        <v>483152.87904684199</v>
      </c>
      <c r="J44" s="2">
        <v>474460.30648098199</v>
      </c>
      <c r="K44" s="2">
        <v>473254.28213899699</v>
      </c>
      <c r="L44" s="2">
        <v>474915.15635225899</v>
      </c>
      <c r="M44" s="2">
        <v>479794.58114072599</v>
      </c>
      <c r="N44" s="2">
        <v>485648.47067851701</v>
      </c>
      <c r="O44" s="2">
        <v>492576.32665110898</v>
      </c>
      <c r="P44" s="2">
        <v>494665.72583603999</v>
      </c>
      <c r="Q44" s="2">
        <v>494486.69489954499</v>
      </c>
      <c r="R44" s="2">
        <v>494284.65066097502</v>
      </c>
      <c r="S44" s="2">
        <v>494897.827478291</v>
      </c>
      <c r="T44" s="2">
        <v>496430.58648340299</v>
      </c>
      <c r="U44" s="2">
        <v>499201.34544375201</v>
      </c>
      <c r="V44" s="2">
        <v>502988.606743699</v>
      </c>
      <c r="W44" s="2">
        <v>507523.36964532902</v>
      </c>
      <c r="X44" s="2">
        <v>512610.50910839799</v>
      </c>
      <c r="Y44" s="2">
        <v>518186.018438717</v>
      </c>
      <c r="Z44" s="2">
        <v>523954.36673967598</v>
      </c>
      <c r="AA44" s="2">
        <v>529828.50923718105</v>
      </c>
      <c r="AB44" s="2">
        <v>535697.10070174898</v>
      </c>
      <c r="AC44" s="2">
        <v>541449.22829961602</v>
      </c>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
      <c r="A45" t="s">
        <v>91</v>
      </c>
      <c r="B45" s="2" t="s">
        <v>145</v>
      </c>
      <c r="C45" s="2" t="s">
        <v>97</v>
      </c>
      <c r="D45" s="2">
        <v>498455</v>
      </c>
      <c r="E45" s="2">
        <v>504469</v>
      </c>
      <c r="F45" s="2">
        <v>508280</v>
      </c>
      <c r="G45" s="2">
        <v>511342</v>
      </c>
      <c r="H45" s="2">
        <v>512778</v>
      </c>
      <c r="I45" s="2">
        <v>511430.14132366999</v>
      </c>
      <c r="J45" s="2">
        <v>505257.91713358602</v>
      </c>
      <c r="K45" s="2">
        <v>498110.970406482</v>
      </c>
      <c r="L45" s="2">
        <v>494251.52464992902</v>
      </c>
      <c r="M45" s="2">
        <v>490971.21662938897</v>
      </c>
      <c r="N45" s="2">
        <v>484817.91029871401</v>
      </c>
      <c r="O45" s="2">
        <v>481493.16365065001</v>
      </c>
      <c r="P45" s="2">
        <v>483865.34944425902</v>
      </c>
      <c r="Q45" s="2">
        <v>487598.45019315701</v>
      </c>
      <c r="R45" s="2">
        <v>492507.39794960001</v>
      </c>
      <c r="S45" s="2">
        <v>498335.95130060898</v>
      </c>
      <c r="T45" s="2">
        <v>505262.18424273498</v>
      </c>
      <c r="U45" s="2">
        <v>507661.43843031302</v>
      </c>
      <c r="V45" s="2">
        <v>507938.79788079101</v>
      </c>
      <c r="W45" s="2">
        <v>508096.35234912898</v>
      </c>
      <c r="X45" s="2">
        <v>508979.43058533</v>
      </c>
      <c r="Y45" s="2">
        <v>510709.15062894003</v>
      </c>
      <c r="Z45" s="2">
        <v>513589.10912086599</v>
      </c>
      <c r="AA45" s="2">
        <v>517412.15272918</v>
      </c>
      <c r="AB45" s="2">
        <v>521927.17431725102</v>
      </c>
      <c r="AC45" s="2">
        <v>526950.186841444</v>
      </c>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
      <c r="A46" t="s">
        <v>91</v>
      </c>
      <c r="B46" s="2" t="s">
        <v>145</v>
      </c>
      <c r="C46" s="2" t="s">
        <v>98</v>
      </c>
      <c r="D46" s="2">
        <v>453745</v>
      </c>
      <c r="E46" s="2">
        <v>466351</v>
      </c>
      <c r="F46" s="2">
        <v>477946</v>
      </c>
      <c r="G46" s="2">
        <v>489448</v>
      </c>
      <c r="H46" s="2">
        <v>500881</v>
      </c>
      <c r="I46" s="2">
        <v>506053.98599327001</v>
      </c>
      <c r="J46" s="2">
        <v>508200.82641917799</v>
      </c>
      <c r="K46" s="2">
        <v>510230.69447473198</v>
      </c>
      <c r="L46" s="2">
        <v>511823.95603583701</v>
      </c>
      <c r="M46" s="2">
        <v>512735.49184625503</v>
      </c>
      <c r="N46" s="2">
        <v>515401.386307951</v>
      </c>
      <c r="O46" s="2">
        <v>513127.17545829399</v>
      </c>
      <c r="P46" s="2">
        <v>508921.74913242302</v>
      </c>
      <c r="Q46" s="2">
        <v>506714.03635499498</v>
      </c>
      <c r="R46" s="2">
        <v>503776.61997708603</v>
      </c>
      <c r="S46" s="2">
        <v>498149.20612444601</v>
      </c>
      <c r="T46" s="2">
        <v>495296.04037838202</v>
      </c>
      <c r="U46" s="2">
        <v>497891.757398032</v>
      </c>
      <c r="V46" s="2">
        <v>501854.61828685499</v>
      </c>
      <c r="W46" s="2">
        <v>506857.51727529702</v>
      </c>
      <c r="X46" s="2">
        <v>512624.21916978701</v>
      </c>
      <c r="Y46" s="2">
        <v>519471.96240790299</v>
      </c>
      <c r="Z46" s="2">
        <v>521948.37431052199</v>
      </c>
      <c r="AA46" s="2">
        <v>522367.66360588302</v>
      </c>
      <c r="AB46" s="2">
        <v>522658.86632688902</v>
      </c>
      <c r="AC46" s="2">
        <v>523677.53249887598</v>
      </c>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
      <c r="A47" t="s">
        <v>91</v>
      </c>
      <c r="B47" s="2" t="s">
        <v>145</v>
      </c>
      <c r="C47" s="2" t="s">
        <v>99</v>
      </c>
      <c r="D47" s="2">
        <v>465492</v>
      </c>
      <c r="E47" s="2">
        <v>468516</v>
      </c>
      <c r="F47" s="2">
        <v>472140.99999999901</v>
      </c>
      <c r="G47" s="2">
        <v>473419</v>
      </c>
      <c r="H47" s="2">
        <v>468550</v>
      </c>
      <c r="I47" s="2">
        <v>464358.78559460101</v>
      </c>
      <c r="J47" s="2">
        <v>471886.005241337</v>
      </c>
      <c r="K47" s="2">
        <v>483123.86791504698</v>
      </c>
      <c r="L47" s="2">
        <v>495227.41246514098</v>
      </c>
      <c r="M47" s="2">
        <v>508606.90254883497</v>
      </c>
      <c r="N47" s="2">
        <v>517764.91265302501</v>
      </c>
      <c r="O47" s="2">
        <v>523108.267192951</v>
      </c>
      <c r="P47" s="2">
        <v>527358.35226823098</v>
      </c>
      <c r="Q47" s="2">
        <v>530215.38665795396</v>
      </c>
      <c r="R47" s="2">
        <v>531449.91448474501</v>
      </c>
      <c r="S47" s="2">
        <v>534446.435353223</v>
      </c>
      <c r="T47" s="2">
        <v>532640.66648981697</v>
      </c>
      <c r="U47" s="2">
        <v>528926.58020500897</v>
      </c>
      <c r="V47" s="2">
        <v>527059.98566794605</v>
      </c>
      <c r="W47" s="2">
        <v>524457.48298695299</v>
      </c>
      <c r="X47" s="2">
        <v>519283.48397199</v>
      </c>
      <c r="Y47" s="2">
        <v>516740.29818348802</v>
      </c>
      <c r="Z47" s="2">
        <v>519441.40168351401</v>
      </c>
      <c r="AA47" s="2">
        <v>523551.91696402599</v>
      </c>
      <c r="AB47" s="2">
        <v>528618.67294528103</v>
      </c>
      <c r="AC47" s="2">
        <v>534343.92490221001</v>
      </c>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
      <c r="A48" t="s">
        <v>91</v>
      </c>
      <c r="B48" s="2" t="s">
        <v>145</v>
      </c>
      <c r="C48" s="2" t="s">
        <v>100</v>
      </c>
      <c r="D48" s="2">
        <v>530047.00000000105</v>
      </c>
      <c r="E48" s="2">
        <v>540750</v>
      </c>
      <c r="F48" s="2">
        <v>550550</v>
      </c>
      <c r="G48" s="2">
        <v>554929</v>
      </c>
      <c r="H48" s="2">
        <v>540233</v>
      </c>
      <c r="I48" s="2">
        <v>520921.92866003898</v>
      </c>
      <c r="J48" s="2">
        <v>501910.84353658301</v>
      </c>
      <c r="K48" s="2">
        <v>492079.276503072</v>
      </c>
      <c r="L48" s="2">
        <v>489827.907155714</v>
      </c>
      <c r="M48" s="2">
        <v>495390.10484642198</v>
      </c>
      <c r="N48" s="2">
        <v>505476.91804454703</v>
      </c>
      <c r="O48" s="2">
        <v>522596.37564662698</v>
      </c>
      <c r="P48" s="2">
        <v>539448.27088901994</v>
      </c>
      <c r="Q48" s="2">
        <v>553843.13646622701</v>
      </c>
      <c r="R48" s="2">
        <v>566832.68248339603</v>
      </c>
      <c r="S48" s="2">
        <v>576108.56046795798</v>
      </c>
      <c r="T48" s="2">
        <v>581985.02026712801</v>
      </c>
      <c r="U48" s="2">
        <v>586866.552608322</v>
      </c>
      <c r="V48" s="2">
        <v>590298.81829003606</v>
      </c>
      <c r="W48" s="2">
        <v>592247.44334645302</v>
      </c>
      <c r="X48" s="2">
        <v>595753.59296458599</v>
      </c>
      <c r="Y48" s="2">
        <v>594754.75442888902</v>
      </c>
      <c r="Z48" s="2">
        <v>591978.44676320197</v>
      </c>
      <c r="AA48" s="2">
        <v>590792.27497999405</v>
      </c>
      <c r="AB48" s="2">
        <v>588952.36472301604</v>
      </c>
      <c r="AC48" s="2">
        <v>584882.306815185</v>
      </c>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1:60" x14ac:dyDescent="0.2">
      <c r="A49" t="s">
        <v>91</v>
      </c>
      <c r="B49" s="2" t="s">
        <v>145</v>
      </c>
      <c r="C49" s="2" t="s">
        <v>101</v>
      </c>
      <c r="D49" s="2">
        <v>574728</v>
      </c>
      <c r="E49" s="2">
        <v>592312</v>
      </c>
      <c r="F49" s="2">
        <v>603515</v>
      </c>
      <c r="G49" s="2">
        <v>612349</v>
      </c>
      <c r="H49" s="2">
        <v>607891</v>
      </c>
      <c r="I49" s="2">
        <v>590076.88698806905</v>
      </c>
      <c r="J49" s="2">
        <v>573429.56157012295</v>
      </c>
      <c r="K49" s="2">
        <v>560912.78806094103</v>
      </c>
      <c r="L49" s="2">
        <v>553466.67291450396</v>
      </c>
      <c r="M49" s="2">
        <v>554582.75653754198</v>
      </c>
      <c r="N49" s="2">
        <v>557562.31833445095</v>
      </c>
      <c r="O49" s="2">
        <v>558832.41648556304</v>
      </c>
      <c r="P49" s="2">
        <v>563019.581050804</v>
      </c>
      <c r="Q49" s="2">
        <v>568712.44411696505</v>
      </c>
      <c r="R49" s="2">
        <v>575477.17323726497</v>
      </c>
      <c r="S49" s="2">
        <v>586155.31358225795</v>
      </c>
      <c r="T49" s="2">
        <v>602481.81964011595</v>
      </c>
      <c r="U49" s="2">
        <v>618446.81789777696</v>
      </c>
      <c r="V49" s="2">
        <v>632130.04028424702</v>
      </c>
      <c r="W49" s="2">
        <v>644433.55778504198</v>
      </c>
      <c r="X49" s="2">
        <v>653280.94195217802</v>
      </c>
      <c r="Y49" s="2">
        <v>659272.05190419406</v>
      </c>
      <c r="Z49" s="2">
        <v>664457.15628247801</v>
      </c>
      <c r="AA49" s="2">
        <v>668356.75680802995</v>
      </c>
      <c r="AB49" s="2">
        <v>671014.64742870501</v>
      </c>
      <c r="AC49" s="2">
        <v>674981.26762570301</v>
      </c>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x14ac:dyDescent="0.2">
      <c r="A50" t="s">
        <v>91</v>
      </c>
      <c r="B50" s="2" t="s">
        <v>145</v>
      </c>
      <c r="C50" s="2" t="s">
        <v>102</v>
      </c>
      <c r="D50" s="2">
        <v>570126</v>
      </c>
      <c r="E50" s="2">
        <v>583782</v>
      </c>
      <c r="F50" s="2">
        <v>592899</v>
      </c>
      <c r="G50" s="2">
        <v>602780</v>
      </c>
      <c r="H50" s="2">
        <v>611590</v>
      </c>
      <c r="I50" s="2">
        <v>607976.45874400798</v>
      </c>
      <c r="J50" s="2">
        <v>603371.58072844404</v>
      </c>
      <c r="K50" s="2">
        <v>598841.47563888505</v>
      </c>
      <c r="L50" s="2">
        <v>596898.95131752698</v>
      </c>
      <c r="M50" s="2">
        <v>597397.02909332002</v>
      </c>
      <c r="N50" s="2">
        <v>596814.91429776698</v>
      </c>
      <c r="O50" s="2">
        <v>596900.32463046804</v>
      </c>
      <c r="P50" s="2">
        <v>596846.90670847998</v>
      </c>
      <c r="Q50" s="2">
        <v>597011.545786503</v>
      </c>
      <c r="R50" s="2">
        <v>599220.72254172002</v>
      </c>
      <c r="S50" s="2">
        <v>603319.27133895096</v>
      </c>
      <c r="T50" s="2">
        <v>606127.26906628197</v>
      </c>
      <c r="U50" s="2">
        <v>611344.23119623703</v>
      </c>
      <c r="V50" s="2">
        <v>617791.72768082202</v>
      </c>
      <c r="W50" s="2">
        <v>624790.37245628296</v>
      </c>
      <c r="X50" s="2">
        <v>634848.22776877997</v>
      </c>
      <c r="Y50" s="2">
        <v>649724.78441314201</v>
      </c>
      <c r="Z50" s="2">
        <v>664341.81973202596</v>
      </c>
      <c r="AA50" s="2">
        <v>676999.79496050498</v>
      </c>
      <c r="AB50" s="2">
        <v>688468.94859296503</v>
      </c>
      <c r="AC50" s="2">
        <v>696868.48913832905</v>
      </c>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1:60" x14ac:dyDescent="0.2">
      <c r="A51" t="s">
        <v>91</v>
      </c>
      <c r="B51" s="2" t="s">
        <v>145</v>
      </c>
      <c r="C51" s="2" t="s">
        <v>103</v>
      </c>
      <c r="D51" s="2">
        <v>515059</v>
      </c>
      <c r="E51" s="2">
        <v>532857</v>
      </c>
      <c r="F51" s="2">
        <v>551304</v>
      </c>
      <c r="G51" s="2">
        <v>568655</v>
      </c>
      <c r="H51" s="2">
        <v>582824</v>
      </c>
      <c r="I51" s="2">
        <v>586704.25091909303</v>
      </c>
      <c r="J51" s="2">
        <v>586824.14108679397</v>
      </c>
      <c r="K51" s="2">
        <v>587290.09717144002</v>
      </c>
      <c r="L51" s="2">
        <v>590364.26168026496</v>
      </c>
      <c r="M51" s="2">
        <v>598104.86540689995</v>
      </c>
      <c r="N51" s="2">
        <v>603801.65422273695</v>
      </c>
      <c r="O51" s="2">
        <v>608879.26980695</v>
      </c>
      <c r="P51" s="2">
        <v>611940.01618126396</v>
      </c>
      <c r="Q51" s="2">
        <v>614760.62402906804</v>
      </c>
      <c r="R51" s="2">
        <v>616206.30710630701</v>
      </c>
      <c r="S51" s="2">
        <v>616919.97173896397</v>
      </c>
      <c r="T51" s="2">
        <v>618158.24507494306</v>
      </c>
      <c r="U51" s="2">
        <v>619154.36929210601</v>
      </c>
      <c r="V51" s="2">
        <v>620228.33470722404</v>
      </c>
      <c r="W51" s="2">
        <v>622843.90725692501</v>
      </c>
      <c r="X51" s="2">
        <v>627052.98741463805</v>
      </c>
      <c r="Y51" s="2">
        <v>630243.87518550397</v>
      </c>
      <c r="Z51" s="2">
        <v>635573.821153361</v>
      </c>
      <c r="AA51" s="2">
        <v>642008.98169991898</v>
      </c>
      <c r="AB51" s="2">
        <v>648836.72738838498</v>
      </c>
      <c r="AC51" s="2">
        <v>658379.99849260401</v>
      </c>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1:60" x14ac:dyDescent="0.2">
      <c r="A52" t="s">
        <v>91</v>
      </c>
      <c r="B52" s="2" t="s">
        <v>145</v>
      </c>
      <c r="C52" s="2" t="s">
        <v>104</v>
      </c>
      <c r="D52" s="2">
        <v>517238</v>
      </c>
      <c r="E52" s="2">
        <v>510191</v>
      </c>
      <c r="F52" s="2">
        <v>506548</v>
      </c>
      <c r="G52" s="2">
        <v>506138.00000000099</v>
      </c>
      <c r="H52" s="2">
        <v>512803</v>
      </c>
      <c r="I52" s="2">
        <v>520195.34907534102</v>
      </c>
      <c r="J52" s="2">
        <v>531236.89135626995</v>
      </c>
      <c r="K52" s="2">
        <v>544816.96751546301</v>
      </c>
      <c r="L52" s="2">
        <v>558403.32123854104</v>
      </c>
      <c r="M52" s="2">
        <v>570516.46225837094</v>
      </c>
      <c r="N52" s="2">
        <v>579686.100834543</v>
      </c>
      <c r="O52" s="2">
        <v>585439.66699545097</v>
      </c>
      <c r="P52" s="2">
        <v>590092.34667822695</v>
      </c>
      <c r="Q52" s="2">
        <v>595510.40668587398</v>
      </c>
      <c r="R52" s="2">
        <v>603076.52801588003</v>
      </c>
      <c r="S52" s="2">
        <v>608840.61639848899</v>
      </c>
      <c r="T52" s="2">
        <v>614101.21861787105</v>
      </c>
      <c r="U52" s="2">
        <v>617567.68987897097</v>
      </c>
      <c r="V52" s="2">
        <v>620849.79758114705</v>
      </c>
      <c r="W52" s="2">
        <v>622745.96798013302</v>
      </c>
      <c r="X52" s="2">
        <v>623898.33190673299</v>
      </c>
      <c r="Y52" s="2">
        <v>625490.34035215504</v>
      </c>
      <c r="Z52" s="2">
        <v>626785.04690227599</v>
      </c>
      <c r="AA52" s="2">
        <v>628094.38806660403</v>
      </c>
      <c r="AB52" s="2">
        <v>630759.36520666198</v>
      </c>
      <c r="AC52" s="2">
        <v>634948.284268355</v>
      </c>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1:60" x14ac:dyDescent="0.2">
      <c r="A53" t="s">
        <v>91</v>
      </c>
      <c r="B53" s="2" t="s">
        <v>145</v>
      </c>
      <c r="C53" s="2" t="s">
        <v>105</v>
      </c>
      <c r="D53" s="2">
        <v>499653</v>
      </c>
      <c r="E53" s="2">
        <v>514687</v>
      </c>
      <c r="F53" s="2">
        <v>523553.99999999901</v>
      </c>
      <c r="G53" s="2">
        <v>527204.99999999895</v>
      </c>
      <c r="H53" s="2">
        <v>527098</v>
      </c>
      <c r="I53" s="2">
        <v>515928.47628614301</v>
      </c>
      <c r="J53" s="2">
        <v>505097.823889805</v>
      </c>
      <c r="K53" s="2">
        <v>499405.36502889398</v>
      </c>
      <c r="L53" s="2">
        <v>498041.30169261299</v>
      </c>
      <c r="M53" s="2">
        <v>503621.537609644</v>
      </c>
      <c r="N53" s="2">
        <v>513889.26898060902</v>
      </c>
      <c r="O53" s="2">
        <v>527578.00268922304</v>
      </c>
      <c r="P53" s="2">
        <v>542943.59679586894</v>
      </c>
      <c r="Q53" s="2">
        <v>557405.48948002595</v>
      </c>
      <c r="R53" s="2">
        <v>569288.38619649597</v>
      </c>
      <c r="S53" s="2">
        <v>578457.59858328302</v>
      </c>
      <c r="T53" s="2">
        <v>584401.01399594697</v>
      </c>
      <c r="U53" s="2">
        <v>589243.36624682206</v>
      </c>
      <c r="V53" s="2">
        <v>594750.51779301302</v>
      </c>
      <c r="W53" s="2">
        <v>602200.95032555901</v>
      </c>
      <c r="X53" s="2">
        <v>607860.76006022596</v>
      </c>
      <c r="Y53" s="2">
        <v>613063.04614974302</v>
      </c>
      <c r="Z53" s="2">
        <v>616597.68486631999</v>
      </c>
      <c r="AA53" s="2">
        <v>619981.16666174203</v>
      </c>
      <c r="AB53" s="2">
        <v>622045.126395675</v>
      </c>
      <c r="AC53" s="2">
        <v>623431.05718998006</v>
      </c>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1:60" x14ac:dyDescent="0.2">
      <c r="A54" t="s">
        <v>91</v>
      </c>
      <c r="B54" s="2" t="s">
        <v>145</v>
      </c>
      <c r="C54" s="2" t="s">
        <v>106</v>
      </c>
      <c r="D54" s="2">
        <v>493187</v>
      </c>
      <c r="E54" s="2">
        <v>485801</v>
      </c>
      <c r="F54" s="2">
        <v>479852</v>
      </c>
      <c r="G54" s="2">
        <v>478250</v>
      </c>
      <c r="H54" s="2">
        <v>484708</v>
      </c>
      <c r="I54" s="2">
        <v>495934.14781451301</v>
      </c>
      <c r="J54" s="2">
        <v>507918.70224876498</v>
      </c>
      <c r="K54" s="2">
        <v>514899.04903652199</v>
      </c>
      <c r="L54" s="2">
        <v>517779.35067918501</v>
      </c>
      <c r="M54" s="2">
        <v>516924.84552791697</v>
      </c>
      <c r="N54" s="2">
        <v>508543.08926954702</v>
      </c>
      <c r="O54" s="2">
        <v>500439.62330447201</v>
      </c>
      <c r="P54" s="2">
        <v>496683.00373323902</v>
      </c>
      <c r="Q54" s="2">
        <v>496460.69144838798</v>
      </c>
      <c r="R54" s="2">
        <v>502032.947386958</v>
      </c>
      <c r="S54" s="2">
        <v>512115.16711752297</v>
      </c>
      <c r="T54" s="2">
        <v>525484.22943269694</v>
      </c>
      <c r="U54" s="2">
        <v>540526.77889213106</v>
      </c>
      <c r="V54" s="2">
        <v>554722.69649761205</v>
      </c>
      <c r="W54" s="2">
        <v>566454.89973947895</v>
      </c>
      <c r="X54" s="2">
        <v>575552.43885058002</v>
      </c>
      <c r="Y54" s="2">
        <v>581551.92626500397</v>
      </c>
      <c r="Z54" s="2">
        <v>586445.15800013102</v>
      </c>
      <c r="AA54" s="2">
        <v>591920.32229545095</v>
      </c>
      <c r="AB54" s="2">
        <v>599230.74024104001</v>
      </c>
      <c r="AC54" s="2">
        <v>604809.00140337297</v>
      </c>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1:60" x14ac:dyDescent="0.2">
      <c r="A55" t="s">
        <v>91</v>
      </c>
      <c r="B55" s="2" t="s">
        <v>145</v>
      </c>
      <c r="C55" s="2" t="s">
        <v>107</v>
      </c>
      <c r="D55" s="2">
        <v>476044</v>
      </c>
      <c r="E55" s="2">
        <v>485017</v>
      </c>
      <c r="F55" s="2">
        <v>490780.99999999901</v>
      </c>
      <c r="G55" s="2">
        <v>495252</v>
      </c>
      <c r="H55" s="2">
        <v>495115.99999999901</v>
      </c>
      <c r="I55" s="2">
        <v>487603.69473860197</v>
      </c>
      <c r="J55" s="2">
        <v>478629.65668212803</v>
      </c>
      <c r="K55" s="2">
        <v>472043.23824342899</v>
      </c>
      <c r="L55" s="2">
        <v>470608.30959045503</v>
      </c>
      <c r="M55" s="2">
        <v>476174.78089613502</v>
      </c>
      <c r="N55" s="2">
        <v>489060.00868344499</v>
      </c>
      <c r="O55" s="2">
        <v>502436.02718013403</v>
      </c>
      <c r="P55" s="2">
        <v>510481.20860298502</v>
      </c>
      <c r="Q55" s="2">
        <v>514067.16652005399</v>
      </c>
      <c r="R55" s="2">
        <v>513453.42079258797</v>
      </c>
      <c r="S55" s="2">
        <v>505719.87057786301</v>
      </c>
      <c r="T55" s="2">
        <v>498280.50900912599</v>
      </c>
      <c r="U55" s="2">
        <v>495009.03854694002</v>
      </c>
      <c r="V55" s="2">
        <v>495142.400797009</v>
      </c>
      <c r="W55" s="2">
        <v>500778.21267274499</v>
      </c>
      <c r="X55" s="2">
        <v>510696.82391084702</v>
      </c>
      <c r="Y55" s="2">
        <v>523773.69075925503</v>
      </c>
      <c r="Z55" s="2">
        <v>538499.79314475995</v>
      </c>
      <c r="AA55" s="2">
        <v>552408.74710433697</v>
      </c>
      <c r="AB55" s="2">
        <v>563979.32591635606</v>
      </c>
      <c r="AC55" s="2">
        <v>573025.38858785701</v>
      </c>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1:60" x14ac:dyDescent="0.2">
      <c r="A56" t="s">
        <v>91</v>
      </c>
      <c r="B56" s="2" t="s">
        <v>145</v>
      </c>
      <c r="C56" s="2" t="s">
        <v>108</v>
      </c>
      <c r="D56" s="2">
        <v>421613</v>
      </c>
      <c r="E56" s="2">
        <v>431137</v>
      </c>
      <c r="F56" s="2">
        <v>439504</v>
      </c>
      <c r="G56" s="2">
        <v>448556</v>
      </c>
      <c r="H56" s="2">
        <v>461329</v>
      </c>
      <c r="I56" s="2">
        <v>469502.331042426</v>
      </c>
      <c r="J56" s="2">
        <v>476342.76237812103</v>
      </c>
      <c r="K56" s="2">
        <v>481632.380007128</v>
      </c>
      <c r="L56" s="2">
        <v>485725.25102469098</v>
      </c>
      <c r="M56" s="2">
        <v>483273.19825791701</v>
      </c>
      <c r="N56" s="2">
        <v>478179.61345277698</v>
      </c>
      <c r="O56" s="2">
        <v>471647.32038066298</v>
      </c>
      <c r="P56" s="2">
        <v>466950.820054991</v>
      </c>
      <c r="Q56" s="2">
        <v>466668.37493221398</v>
      </c>
      <c r="R56" s="2">
        <v>472420.165204035</v>
      </c>
      <c r="S56" s="2">
        <v>485165.30233112699</v>
      </c>
      <c r="T56" s="2">
        <v>498306.30882160598</v>
      </c>
      <c r="U56" s="2">
        <v>506318.57404123101</v>
      </c>
      <c r="V56" s="2">
        <v>510052.033515758</v>
      </c>
      <c r="W56" s="2">
        <v>509733.877903393</v>
      </c>
      <c r="X56" s="2">
        <v>502600.43152574002</v>
      </c>
      <c r="Y56" s="2">
        <v>495761.60609443998</v>
      </c>
      <c r="Z56" s="2">
        <v>492913.134759365</v>
      </c>
      <c r="AA56" s="2">
        <v>493338.74549658399</v>
      </c>
      <c r="AB56" s="2">
        <v>499029.42602019402</v>
      </c>
      <c r="AC56" s="2">
        <v>508827.840497636</v>
      </c>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1:60" x14ac:dyDescent="0.2">
      <c r="A57" t="s">
        <v>91</v>
      </c>
      <c r="B57" s="2" t="s">
        <v>145</v>
      </c>
      <c r="C57" s="2" t="s">
        <v>109</v>
      </c>
      <c r="D57" s="2">
        <v>385912</v>
      </c>
      <c r="E57" s="2">
        <v>384541</v>
      </c>
      <c r="F57" s="2">
        <v>387759</v>
      </c>
      <c r="G57" s="2">
        <v>394125</v>
      </c>
      <c r="H57" s="2">
        <v>404034</v>
      </c>
      <c r="I57" s="2">
        <v>411156.11451928102</v>
      </c>
      <c r="J57" s="2">
        <v>419803.28660940699</v>
      </c>
      <c r="K57" s="2">
        <v>428504.16177707002</v>
      </c>
      <c r="L57" s="2">
        <v>436613.49882271199</v>
      </c>
      <c r="M57" s="2">
        <v>445557.75619082199</v>
      </c>
      <c r="N57" s="2">
        <v>455043.95100387902</v>
      </c>
      <c r="O57" s="2">
        <v>463249.955351262</v>
      </c>
      <c r="P57" s="2">
        <v>469643.88915929099</v>
      </c>
      <c r="Q57" s="2">
        <v>474480.34413006401</v>
      </c>
      <c r="R57" s="2">
        <v>472644.365687154</v>
      </c>
      <c r="S57" s="2">
        <v>468346.65053341701</v>
      </c>
      <c r="T57" s="2">
        <v>462726.36542786099</v>
      </c>
      <c r="U57" s="2">
        <v>458864.528987984</v>
      </c>
      <c r="V57" s="2">
        <v>459188.97098198702</v>
      </c>
      <c r="W57" s="2">
        <v>465174.66918503901</v>
      </c>
      <c r="X57" s="2">
        <v>477771.54492612102</v>
      </c>
      <c r="Y57" s="2">
        <v>490664.92784293101</v>
      </c>
      <c r="Z57" s="2">
        <v>498617.45664567</v>
      </c>
      <c r="AA57" s="2">
        <v>502462.62428645103</v>
      </c>
      <c r="AB57" s="2">
        <v>502430.83466944902</v>
      </c>
      <c r="AC57" s="2">
        <v>495919.25354741199</v>
      </c>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1:60" x14ac:dyDescent="0.2">
      <c r="A58" t="s">
        <v>91</v>
      </c>
      <c r="B58" s="2" t="s">
        <v>145</v>
      </c>
      <c r="C58" s="2" t="s">
        <v>110</v>
      </c>
      <c r="D58" s="2">
        <v>293407</v>
      </c>
      <c r="E58" s="2">
        <v>314008</v>
      </c>
      <c r="F58" s="2">
        <v>331406</v>
      </c>
      <c r="G58" s="2">
        <v>342121</v>
      </c>
      <c r="H58" s="2">
        <v>355280</v>
      </c>
      <c r="I58" s="2">
        <v>364703.84424238501</v>
      </c>
      <c r="J58" s="2">
        <v>364434.77070113801</v>
      </c>
      <c r="K58" s="2">
        <v>368809.17081087502</v>
      </c>
      <c r="L58" s="2">
        <v>375719.713084794</v>
      </c>
      <c r="M58" s="2">
        <v>382624.165872048</v>
      </c>
      <c r="N58" s="2">
        <v>390686.07147128403</v>
      </c>
      <c r="O58" s="2">
        <v>400127.756638024</v>
      </c>
      <c r="P58" s="2">
        <v>409427.77573049901</v>
      </c>
      <c r="Q58" s="2">
        <v>417946.874884099</v>
      </c>
      <c r="R58" s="2">
        <v>426906.72481122601</v>
      </c>
      <c r="S58" s="2">
        <v>436394.864191317</v>
      </c>
      <c r="T58" s="2">
        <v>444703.509105979</v>
      </c>
      <c r="U58" s="2">
        <v>451333.47445336502</v>
      </c>
      <c r="V58" s="2">
        <v>456475.91908595798</v>
      </c>
      <c r="W58" s="2">
        <v>455323.22780249402</v>
      </c>
      <c r="X58" s="2">
        <v>451839.68114777398</v>
      </c>
      <c r="Y58" s="2">
        <v>447128.49829924997</v>
      </c>
      <c r="Z58" s="2">
        <v>444087.12635181</v>
      </c>
      <c r="AA58" s="2">
        <v>444989.87730316602</v>
      </c>
      <c r="AB58" s="2">
        <v>451194.92951472098</v>
      </c>
      <c r="AC58" s="2">
        <v>463658.686381298</v>
      </c>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1:60" x14ac:dyDescent="0.2">
      <c r="A59" t="s">
        <v>91</v>
      </c>
      <c r="B59" s="2" t="s">
        <v>145</v>
      </c>
      <c r="C59" s="2" t="s">
        <v>111</v>
      </c>
      <c r="D59" s="2">
        <v>216955</v>
      </c>
      <c r="E59" s="2">
        <v>223758</v>
      </c>
      <c r="F59" s="2">
        <v>230252</v>
      </c>
      <c r="G59" s="2">
        <v>241023</v>
      </c>
      <c r="H59" s="2">
        <v>253241</v>
      </c>
      <c r="I59" s="2">
        <v>265665.56812864199</v>
      </c>
      <c r="J59" s="2">
        <v>285470.69126950001</v>
      </c>
      <c r="K59" s="2">
        <v>302871.38264075399</v>
      </c>
      <c r="L59" s="2">
        <v>313637.27109171299</v>
      </c>
      <c r="M59" s="2">
        <v>324665.297811475</v>
      </c>
      <c r="N59" s="2">
        <v>334289.673035682</v>
      </c>
      <c r="O59" s="2">
        <v>335328.43808110198</v>
      </c>
      <c r="P59" s="2">
        <v>340441.82443209999</v>
      </c>
      <c r="Q59" s="2">
        <v>347648.71949517698</v>
      </c>
      <c r="R59" s="2">
        <v>354688.86016080598</v>
      </c>
      <c r="S59" s="2">
        <v>362832.72754666698</v>
      </c>
      <c r="T59" s="2">
        <v>372199.64218257897</v>
      </c>
      <c r="U59" s="2">
        <v>381494.61933044199</v>
      </c>
      <c r="V59" s="2">
        <v>390075.81312238198</v>
      </c>
      <c r="W59" s="2">
        <v>399076.15298135101</v>
      </c>
      <c r="X59" s="2">
        <v>408569.785910292</v>
      </c>
      <c r="Y59" s="2">
        <v>416972.262760012</v>
      </c>
      <c r="Z59" s="2">
        <v>423832.01417416701</v>
      </c>
      <c r="AA59" s="2">
        <v>429267.13047257002</v>
      </c>
      <c r="AB59" s="2">
        <v>428837.91565444198</v>
      </c>
      <c r="AC59" s="2">
        <v>426273.35830862197</v>
      </c>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1:60" x14ac:dyDescent="0.2">
      <c r="A60" t="s">
        <v>91</v>
      </c>
      <c r="B60" s="2" t="s">
        <v>145</v>
      </c>
      <c r="C60" s="2" t="s">
        <v>112</v>
      </c>
      <c r="D60" s="2">
        <v>154069</v>
      </c>
      <c r="E60" s="2">
        <v>158151</v>
      </c>
      <c r="F60" s="2">
        <v>162831</v>
      </c>
      <c r="G60" s="2">
        <v>168299</v>
      </c>
      <c r="H60" s="2">
        <v>174990</v>
      </c>
      <c r="I60" s="2">
        <v>181059.52321862499</v>
      </c>
      <c r="J60" s="2">
        <v>188226.92149125299</v>
      </c>
      <c r="K60" s="2">
        <v>195139.548799938</v>
      </c>
      <c r="L60" s="2">
        <v>205485.973525868</v>
      </c>
      <c r="M60" s="2">
        <v>216243.402310643</v>
      </c>
      <c r="N60" s="2">
        <v>227804.49035385999</v>
      </c>
      <c r="O60" s="2">
        <v>245954.467922835</v>
      </c>
      <c r="P60" s="2">
        <v>261724.89876002201</v>
      </c>
      <c r="Q60" s="2">
        <v>271805.94274624297</v>
      </c>
      <c r="R60" s="2">
        <v>282038.16263097897</v>
      </c>
      <c r="S60" s="2">
        <v>291092.06037267699</v>
      </c>
      <c r="T60" s="2">
        <v>293066.157354164</v>
      </c>
      <c r="U60" s="2">
        <v>298556.85400499299</v>
      </c>
      <c r="V60" s="2">
        <v>305757.65796403401</v>
      </c>
      <c r="W60" s="2">
        <v>312874.35464923701</v>
      </c>
      <c r="X60" s="2">
        <v>320987.40155989502</v>
      </c>
      <c r="Y60" s="2">
        <v>330121.80636146298</v>
      </c>
      <c r="Z60" s="2">
        <v>339271.94855246099</v>
      </c>
      <c r="AA60" s="2">
        <v>347742.40144812898</v>
      </c>
      <c r="AB60" s="2">
        <v>356636.81046647602</v>
      </c>
      <c r="AC60" s="2">
        <v>366025.03817842901</v>
      </c>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1:60" x14ac:dyDescent="0.2">
      <c r="A61" t="s">
        <v>91</v>
      </c>
      <c r="B61" s="2" t="s">
        <v>145</v>
      </c>
      <c r="C61" s="2" t="s">
        <v>143</v>
      </c>
      <c r="D61" s="2">
        <v>165997.00002934999</v>
      </c>
      <c r="E61" s="2">
        <v>169282.00004382001</v>
      </c>
      <c r="F61" s="2">
        <v>171912.99998297999</v>
      </c>
      <c r="G61" s="2">
        <v>175213.99996779999</v>
      </c>
      <c r="H61" s="2">
        <v>179095.0000344</v>
      </c>
      <c r="I61" s="2">
        <v>184332.91075137499</v>
      </c>
      <c r="J61" s="2">
        <v>190154.389560596</v>
      </c>
      <c r="K61" s="2">
        <v>195971.042244985</v>
      </c>
      <c r="L61" s="2">
        <v>202604.83883002101</v>
      </c>
      <c r="M61" s="2">
        <v>210092.91752381</v>
      </c>
      <c r="N61" s="2">
        <v>218299.57920427501</v>
      </c>
      <c r="O61" s="2">
        <v>227769.56218171</v>
      </c>
      <c r="P61" s="2">
        <v>236873.259034127</v>
      </c>
      <c r="Q61" s="2">
        <v>249189.11720117001</v>
      </c>
      <c r="R61" s="2">
        <v>262254.782827241</v>
      </c>
      <c r="S61" s="2">
        <v>276342.37563878199</v>
      </c>
      <c r="T61" s="2">
        <v>296580.58799970901</v>
      </c>
      <c r="U61" s="2">
        <v>314202.81521028897</v>
      </c>
      <c r="V61" s="2">
        <v>329509.91810301598</v>
      </c>
      <c r="W61" s="2">
        <v>345283.94511509198</v>
      </c>
      <c r="X61" s="2">
        <v>360675.60552654701</v>
      </c>
      <c r="Y61" s="2">
        <v>375106.68541051401</v>
      </c>
      <c r="Z61" s="2">
        <v>390131.84149607801</v>
      </c>
      <c r="AA61" s="2">
        <v>404555.13196671498</v>
      </c>
      <c r="AB61" s="2">
        <v>419253.67439534399</v>
      </c>
      <c r="AC61" s="2">
        <v>434482.880455242</v>
      </c>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1:60" x14ac:dyDescent="0.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1:60" x14ac:dyDescent="0.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1:60" x14ac:dyDescent="0.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2:60" x14ac:dyDescent="0.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2:60" x14ac:dyDescent="0.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2:60" x14ac:dyDescent="0.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2:60" x14ac:dyDescent="0.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2:60" x14ac:dyDescent="0.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2:60" x14ac:dyDescent="0.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2:60" x14ac:dyDescent="0.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2:60" x14ac:dyDescent="0.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2:60" x14ac:dyDescent="0.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2:60" x14ac:dyDescent="0.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2:60" x14ac:dyDescent="0.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2:60" x14ac:dyDescent="0.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2:60" x14ac:dyDescent="0.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2:60" x14ac:dyDescent="0.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2:60" x14ac:dyDescent="0.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2:60" x14ac:dyDescent="0.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2:60" x14ac:dyDescent="0.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2:60" x14ac:dyDescent="0.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2:60" x14ac:dyDescent="0.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2:60" x14ac:dyDescent="0.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2:60" x14ac:dyDescent="0.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2:60" x14ac:dyDescent="0.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2:60" x14ac:dyDescent="0.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2:60" x14ac:dyDescent="0.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2:60" x14ac:dyDescent="0.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2:60" x14ac:dyDescent="0.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2:60" x14ac:dyDescent="0.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2:60" x14ac:dyDescent="0.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2:60" x14ac:dyDescent="0.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2:60" x14ac:dyDescent="0.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2:60" x14ac:dyDescent="0.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2:60" x14ac:dyDescent="0.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2:60" x14ac:dyDescent="0.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2:60" x14ac:dyDescent="0.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2:60" x14ac:dyDescent="0.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2:60" x14ac:dyDescent="0.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2:60" x14ac:dyDescent="0.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2:60" x14ac:dyDescent="0.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2:60" x14ac:dyDescent="0.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2:60" x14ac:dyDescent="0.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2:60" x14ac:dyDescent="0.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2:60" x14ac:dyDescent="0.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2:60" x14ac:dyDescent="0.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2:60" x14ac:dyDescent="0.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2:60" x14ac:dyDescent="0.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2:60" x14ac:dyDescent="0.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2:60" x14ac:dyDescent="0.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2:60" x14ac:dyDescent="0.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2:60" x14ac:dyDescent="0.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2:60" x14ac:dyDescent="0.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2:60" x14ac:dyDescent="0.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2:60" x14ac:dyDescent="0.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2:60" x14ac:dyDescent="0.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2:60" x14ac:dyDescent="0.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2:60" x14ac:dyDescent="0.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2:60" x14ac:dyDescent="0.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2:60" x14ac:dyDescent="0.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2:60" x14ac:dyDescent="0.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2:60" x14ac:dyDescent="0.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2:60" x14ac:dyDescent="0.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2:60" x14ac:dyDescent="0.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2:60" x14ac:dyDescent="0.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2:60" x14ac:dyDescent="0.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2:60" x14ac:dyDescent="0.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2:60" x14ac:dyDescent="0.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2:60" x14ac:dyDescent="0.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2:60" x14ac:dyDescent="0.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2:60" x14ac:dyDescent="0.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2:60" x14ac:dyDescent="0.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2:60" x14ac:dyDescent="0.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2:60" x14ac:dyDescent="0.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2:60" x14ac:dyDescent="0.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2:60" x14ac:dyDescent="0.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2:60" x14ac:dyDescent="0.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2:60" x14ac:dyDescent="0.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2:60" x14ac:dyDescent="0.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2:60" x14ac:dyDescent="0.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2:60" x14ac:dyDescent="0.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2:60" x14ac:dyDescent="0.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2:60" x14ac:dyDescent="0.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2:60" x14ac:dyDescent="0.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2:60" x14ac:dyDescent="0.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2:60" x14ac:dyDescent="0.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2:60" x14ac:dyDescent="0.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2:60" x14ac:dyDescent="0.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2:60" x14ac:dyDescent="0.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2:60" x14ac:dyDescent="0.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2:60" x14ac:dyDescent="0.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2:60" x14ac:dyDescent="0.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2:60" x14ac:dyDescent="0.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2:60" x14ac:dyDescent="0.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2:60" x14ac:dyDescent="0.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2:60" x14ac:dyDescent="0.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2:60" x14ac:dyDescent="0.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2:60" x14ac:dyDescent="0.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2:60" x14ac:dyDescent="0.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2:60" x14ac:dyDescent="0.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2:60" x14ac:dyDescent="0.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2:60" x14ac:dyDescent="0.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2:60" x14ac:dyDescent="0.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2:60" x14ac:dyDescent="0.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2:60" x14ac:dyDescent="0.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2:60" x14ac:dyDescent="0.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2:60" x14ac:dyDescent="0.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2:60" x14ac:dyDescent="0.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2:60" x14ac:dyDescent="0.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2:60" x14ac:dyDescent="0.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2:60" x14ac:dyDescent="0.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2:60" x14ac:dyDescent="0.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2:60" x14ac:dyDescent="0.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2:60" x14ac:dyDescent="0.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2:60" x14ac:dyDescent="0.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2:60" x14ac:dyDescent="0.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2:60" x14ac:dyDescent="0.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2:60" x14ac:dyDescent="0.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2:60" x14ac:dyDescent="0.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2:60" x14ac:dyDescent="0.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2:60" x14ac:dyDescent="0.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2:60" x14ac:dyDescent="0.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2:60" x14ac:dyDescent="0.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2:60" x14ac:dyDescent="0.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2:60" x14ac:dyDescent="0.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2:60" x14ac:dyDescent="0.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2:60" x14ac:dyDescent="0.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2:60" x14ac:dyDescent="0.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2:60" x14ac:dyDescent="0.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2:60" x14ac:dyDescent="0.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2:60" x14ac:dyDescent="0.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2:60" x14ac:dyDescent="0.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2:60" x14ac:dyDescent="0.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2:60" x14ac:dyDescent="0.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2:60" x14ac:dyDescent="0.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2:60" x14ac:dyDescent="0.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2:60" x14ac:dyDescent="0.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2:60" x14ac:dyDescent="0.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2:60" x14ac:dyDescent="0.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2:60" x14ac:dyDescent="0.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2:60" x14ac:dyDescent="0.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2:60" x14ac:dyDescent="0.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2:60" x14ac:dyDescent="0.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2:60" x14ac:dyDescent="0.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2:60" x14ac:dyDescent="0.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2:60" x14ac:dyDescent="0.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2:60" x14ac:dyDescent="0.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2:60" x14ac:dyDescent="0.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2:60" x14ac:dyDescent="0.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2:60" x14ac:dyDescent="0.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2:60" x14ac:dyDescent="0.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2:60" x14ac:dyDescent="0.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2:60" x14ac:dyDescent="0.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2:60" x14ac:dyDescent="0.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2:60" x14ac:dyDescent="0.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2:60" x14ac:dyDescent="0.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2:60" x14ac:dyDescent="0.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2:60" x14ac:dyDescent="0.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2:60" x14ac:dyDescent="0.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2:60" x14ac:dyDescent="0.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2:60" x14ac:dyDescent="0.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2:60" x14ac:dyDescent="0.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2:60" x14ac:dyDescent="0.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2:60" x14ac:dyDescent="0.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2:60" x14ac:dyDescent="0.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2:60" x14ac:dyDescent="0.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2:60" x14ac:dyDescent="0.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2:60" x14ac:dyDescent="0.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2:60" x14ac:dyDescent="0.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2:60" x14ac:dyDescent="0.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2:60" x14ac:dyDescent="0.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2:60" x14ac:dyDescent="0.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2:60" x14ac:dyDescent="0.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2:60" x14ac:dyDescent="0.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2:60" x14ac:dyDescent="0.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2:60" x14ac:dyDescent="0.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2:60" x14ac:dyDescent="0.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2:60" x14ac:dyDescent="0.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2:60" x14ac:dyDescent="0.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2:60" x14ac:dyDescent="0.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2:60" x14ac:dyDescent="0.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2:60" x14ac:dyDescent="0.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2:60" x14ac:dyDescent="0.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2:60" x14ac:dyDescent="0.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2:60" x14ac:dyDescent="0.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2:60" x14ac:dyDescent="0.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2:60" x14ac:dyDescent="0.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2:60" x14ac:dyDescent="0.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2:60" x14ac:dyDescent="0.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2:60" x14ac:dyDescent="0.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2:60" x14ac:dyDescent="0.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2:60" x14ac:dyDescent="0.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2:60" x14ac:dyDescent="0.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2:60" x14ac:dyDescent="0.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2:60" x14ac:dyDescent="0.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2:60" x14ac:dyDescent="0.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2:60" x14ac:dyDescent="0.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2:60" x14ac:dyDescent="0.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2:60" x14ac:dyDescent="0.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2:60" x14ac:dyDescent="0.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2:60" x14ac:dyDescent="0.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2:60" x14ac:dyDescent="0.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2:60" x14ac:dyDescent="0.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2:60" x14ac:dyDescent="0.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2:60" x14ac:dyDescent="0.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2:60" x14ac:dyDescent="0.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2:60" x14ac:dyDescent="0.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2:60" x14ac:dyDescent="0.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2:60" x14ac:dyDescent="0.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2:60" x14ac:dyDescent="0.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2:60" x14ac:dyDescent="0.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2:60" x14ac:dyDescent="0.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2:60" x14ac:dyDescent="0.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2:60" x14ac:dyDescent="0.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2:60" x14ac:dyDescent="0.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2:60" x14ac:dyDescent="0.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2:60" x14ac:dyDescent="0.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2:60" x14ac:dyDescent="0.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2:60" x14ac:dyDescent="0.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2:60" x14ac:dyDescent="0.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2:60" x14ac:dyDescent="0.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2:60" x14ac:dyDescent="0.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2:60" x14ac:dyDescent="0.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2:60" x14ac:dyDescent="0.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2:60" x14ac:dyDescent="0.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2:60" x14ac:dyDescent="0.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2:60" x14ac:dyDescent="0.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2:60" x14ac:dyDescent="0.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2:60" x14ac:dyDescent="0.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2:60" x14ac:dyDescent="0.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2:60" x14ac:dyDescent="0.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2:60" x14ac:dyDescent="0.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2:60" x14ac:dyDescent="0.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2:60" x14ac:dyDescent="0.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2:60" x14ac:dyDescent="0.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2:60" x14ac:dyDescent="0.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2:60" x14ac:dyDescent="0.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2:60" x14ac:dyDescent="0.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2:60" x14ac:dyDescent="0.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2:60" x14ac:dyDescent="0.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2:60" x14ac:dyDescent="0.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2:60" x14ac:dyDescent="0.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2:60" x14ac:dyDescent="0.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2:60" x14ac:dyDescent="0.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2:60" x14ac:dyDescent="0.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2:60" x14ac:dyDescent="0.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2:60" x14ac:dyDescent="0.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2:60" x14ac:dyDescent="0.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2:60" x14ac:dyDescent="0.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2:60" x14ac:dyDescent="0.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2:60" x14ac:dyDescent="0.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2:60" x14ac:dyDescent="0.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2:60" x14ac:dyDescent="0.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2:60" x14ac:dyDescent="0.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2:60" x14ac:dyDescent="0.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2:60" x14ac:dyDescent="0.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2:60" x14ac:dyDescent="0.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2:60" x14ac:dyDescent="0.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2:60" x14ac:dyDescent="0.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2:60" x14ac:dyDescent="0.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2:60" x14ac:dyDescent="0.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2:60" x14ac:dyDescent="0.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2:60" x14ac:dyDescent="0.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2:60" x14ac:dyDescent="0.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2:60" x14ac:dyDescent="0.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2:60" x14ac:dyDescent="0.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2:60" x14ac:dyDescent="0.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2:60" x14ac:dyDescent="0.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2:60" x14ac:dyDescent="0.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2:60" x14ac:dyDescent="0.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2:60" x14ac:dyDescent="0.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2:60" x14ac:dyDescent="0.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2:60" x14ac:dyDescent="0.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2:60" x14ac:dyDescent="0.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2:60" x14ac:dyDescent="0.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2:60" x14ac:dyDescent="0.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2:60" x14ac:dyDescent="0.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2:60" x14ac:dyDescent="0.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2:60" x14ac:dyDescent="0.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2:60" x14ac:dyDescent="0.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2:60" x14ac:dyDescent="0.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2:60" x14ac:dyDescent="0.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2:60" x14ac:dyDescent="0.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2:60" x14ac:dyDescent="0.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2:60" x14ac:dyDescent="0.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2:60" x14ac:dyDescent="0.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2:60" x14ac:dyDescent="0.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2:60" x14ac:dyDescent="0.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2:60" x14ac:dyDescent="0.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2:60" x14ac:dyDescent="0.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2:60" x14ac:dyDescent="0.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2:60" x14ac:dyDescent="0.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2:60" x14ac:dyDescent="0.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2:60" x14ac:dyDescent="0.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2:60" x14ac:dyDescent="0.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2:60" x14ac:dyDescent="0.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2:60" x14ac:dyDescent="0.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2:60" x14ac:dyDescent="0.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2:60" x14ac:dyDescent="0.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2:60" x14ac:dyDescent="0.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2:60" x14ac:dyDescent="0.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2:60" x14ac:dyDescent="0.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2:60" x14ac:dyDescent="0.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2:60" x14ac:dyDescent="0.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2:60" x14ac:dyDescent="0.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2:60" x14ac:dyDescent="0.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2:60" x14ac:dyDescent="0.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2:60" x14ac:dyDescent="0.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2:60" x14ac:dyDescent="0.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2:60" x14ac:dyDescent="0.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2:60" x14ac:dyDescent="0.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2:60" x14ac:dyDescent="0.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2:60" x14ac:dyDescent="0.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2:60" x14ac:dyDescent="0.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2:60" x14ac:dyDescent="0.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2:60" x14ac:dyDescent="0.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2:60" x14ac:dyDescent="0.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2:60" x14ac:dyDescent="0.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2:60" x14ac:dyDescent="0.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2:60" x14ac:dyDescent="0.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2:60" x14ac:dyDescent="0.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2:60" x14ac:dyDescent="0.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2:60" x14ac:dyDescent="0.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2:60" x14ac:dyDescent="0.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2:60" x14ac:dyDescent="0.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2:60" x14ac:dyDescent="0.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2:60" x14ac:dyDescent="0.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2:60" x14ac:dyDescent="0.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2:60" x14ac:dyDescent="0.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2:60" x14ac:dyDescent="0.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2:60" x14ac:dyDescent="0.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2:60" x14ac:dyDescent="0.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2:60" x14ac:dyDescent="0.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2:60" x14ac:dyDescent="0.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2:60" x14ac:dyDescent="0.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2:60" x14ac:dyDescent="0.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2:60" x14ac:dyDescent="0.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2:60" x14ac:dyDescent="0.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2:60" x14ac:dyDescent="0.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2:60" x14ac:dyDescent="0.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2:60" x14ac:dyDescent="0.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2:60" x14ac:dyDescent="0.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2:60" x14ac:dyDescent="0.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2:60" x14ac:dyDescent="0.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2:60" x14ac:dyDescent="0.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2:60" x14ac:dyDescent="0.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2:60" x14ac:dyDescent="0.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2:60" x14ac:dyDescent="0.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2:60" x14ac:dyDescent="0.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2:60" x14ac:dyDescent="0.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2:60" x14ac:dyDescent="0.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2:60" x14ac:dyDescent="0.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2:60" x14ac:dyDescent="0.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2:60" x14ac:dyDescent="0.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2:60" x14ac:dyDescent="0.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2:60" x14ac:dyDescent="0.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2:60" x14ac:dyDescent="0.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2:60" x14ac:dyDescent="0.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2:60" x14ac:dyDescent="0.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2:60" x14ac:dyDescent="0.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2:60" x14ac:dyDescent="0.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2:60" x14ac:dyDescent="0.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2:60" x14ac:dyDescent="0.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2:60" x14ac:dyDescent="0.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2:60" x14ac:dyDescent="0.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2:60" x14ac:dyDescent="0.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2:60" x14ac:dyDescent="0.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2:60" x14ac:dyDescent="0.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2:60" x14ac:dyDescent="0.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2:60" x14ac:dyDescent="0.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2:60" x14ac:dyDescent="0.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2:60" x14ac:dyDescent="0.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2:60" x14ac:dyDescent="0.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2:60" x14ac:dyDescent="0.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2:60" x14ac:dyDescent="0.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2:60" x14ac:dyDescent="0.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2:60" x14ac:dyDescent="0.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2:60" x14ac:dyDescent="0.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2:60" x14ac:dyDescent="0.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2:60" x14ac:dyDescent="0.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2:60" x14ac:dyDescent="0.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2:60" x14ac:dyDescent="0.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2:60" x14ac:dyDescent="0.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2:60" x14ac:dyDescent="0.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2:60" x14ac:dyDescent="0.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2:60" x14ac:dyDescent="0.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2:60" x14ac:dyDescent="0.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2:60" x14ac:dyDescent="0.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2:60" x14ac:dyDescent="0.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2:60" x14ac:dyDescent="0.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2:60" x14ac:dyDescent="0.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2:60" x14ac:dyDescent="0.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2:60" x14ac:dyDescent="0.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2:60" x14ac:dyDescent="0.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2:60" x14ac:dyDescent="0.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2:60" x14ac:dyDescent="0.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2:60" x14ac:dyDescent="0.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2:60" x14ac:dyDescent="0.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2:60" x14ac:dyDescent="0.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2:60" x14ac:dyDescent="0.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2:60" x14ac:dyDescent="0.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2:60" x14ac:dyDescent="0.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2:60" x14ac:dyDescent="0.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2:60" x14ac:dyDescent="0.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2:60" x14ac:dyDescent="0.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2:60" x14ac:dyDescent="0.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2:60" x14ac:dyDescent="0.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2:60" x14ac:dyDescent="0.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2:60" x14ac:dyDescent="0.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2:60" x14ac:dyDescent="0.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2:60" x14ac:dyDescent="0.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2:60" x14ac:dyDescent="0.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2:60" x14ac:dyDescent="0.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2:60" x14ac:dyDescent="0.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2:60" x14ac:dyDescent="0.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2:60" x14ac:dyDescent="0.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2:60" x14ac:dyDescent="0.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2:60" x14ac:dyDescent="0.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2:60" x14ac:dyDescent="0.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2:60" x14ac:dyDescent="0.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2:60" x14ac:dyDescent="0.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2:60" x14ac:dyDescent="0.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2:60" x14ac:dyDescent="0.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2:60" x14ac:dyDescent="0.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2:60" x14ac:dyDescent="0.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2:60" x14ac:dyDescent="0.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2:60" x14ac:dyDescent="0.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2:60" x14ac:dyDescent="0.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2:60" x14ac:dyDescent="0.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2:60" x14ac:dyDescent="0.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2:60" x14ac:dyDescent="0.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2:60" x14ac:dyDescent="0.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2:60" x14ac:dyDescent="0.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2:60" x14ac:dyDescent="0.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2:60" x14ac:dyDescent="0.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2:60" x14ac:dyDescent="0.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2:60" x14ac:dyDescent="0.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2:60" x14ac:dyDescent="0.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2:60" x14ac:dyDescent="0.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2:60" x14ac:dyDescent="0.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2:60" x14ac:dyDescent="0.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2:60" x14ac:dyDescent="0.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2:60" x14ac:dyDescent="0.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2:60" x14ac:dyDescent="0.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2:60" x14ac:dyDescent="0.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2:60" x14ac:dyDescent="0.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2:60" x14ac:dyDescent="0.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2:60" x14ac:dyDescent="0.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2:60" x14ac:dyDescent="0.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2:60" x14ac:dyDescent="0.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2:60" x14ac:dyDescent="0.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2:60" x14ac:dyDescent="0.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2:60" x14ac:dyDescent="0.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2:60" x14ac:dyDescent="0.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2:60" x14ac:dyDescent="0.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2:60" x14ac:dyDescent="0.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2:60" x14ac:dyDescent="0.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2:60" x14ac:dyDescent="0.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2:60" x14ac:dyDescent="0.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2:60" x14ac:dyDescent="0.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2:60" x14ac:dyDescent="0.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2:60" x14ac:dyDescent="0.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2:60" x14ac:dyDescent="0.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2:60" x14ac:dyDescent="0.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2:60" x14ac:dyDescent="0.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2:60" x14ac:dyDescent="0.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2:60" x14ac:dyDescent="0.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2:60" x14ac:dyDescent="0.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2:60" x14ac:dyDescent="0.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2:60" x14ac:dyDescent="0.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2:60" x14ac:dyDescent="0.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2:60" x14ac:dyDescent="0.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2:60" x14ac:dyDescent="0.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2:60" x14ac:dyDescent="0.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2:60" x14ac:dyDescent="0.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2:60" x14ac:dyDescent="0.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2:60" x14ac:dyDescent="0.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2:60" x14ac:dyDescent="0.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2:60" x14ac:dyDescent="0.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2:60" x14ac:dyDescent="0.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2:60" x14ac:dyDescent="0.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2:60" x14ac:dyDescent="0.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2:60" x14ac:dyDescent="0.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2:60" x14ac:dyDescent="0.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2:60" x14ac:dyDescent="0.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2:60" x14ac:dyDescent="0.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2:60" x14ac:dyDescent="0.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2:60" x14ac:dyDescent="0.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2:60" x14ac:dyDescent="0.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2:60" x14ac:dyDescent="0.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2:60" x14ac:dyDescent="0.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2:60" x14ac:dyDescent="0.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2:60" x14ac:dyDescent="0.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2:60" x14ac:dyDescent="0.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2:60" x14ac:dyDescent="0.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2:60" x14ac:dyDescent="0.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2:60" x14ac:dyDescent="0.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2:60" x14ac:dyDescent="0.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2:60" x14ac:dyDescent="0.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2:60" x14ac:dyDescent="0.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2:60" x14ac:dyDescent="0.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2:60" x14ac:dyDescent="0.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2:60" x14ac:dyDescent="0.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2:60" x14ac:dyDescent="0.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2:60" x14ac:dyDescent="0.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2:60" x14ac:dyDescent="0.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2:60" x14ac:dyDescent="0.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2:60" x14ac:dyDescent="0.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2:60" x14ac:dyDescent="0.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2:60" x14ac:dyDescent="0.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2:60" x14ac:dyDescent="0.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2:60" x14ac:dyDescent="0.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2:60" x14ac:dyDescent="0.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2:60" x14ac:dyDescent="0.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2:60" x14ac:dyDescent="0.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2:60" x14ac:dyDescent="0.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2:60" x14ac:dyDescent="0.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2:60" x14ac:dyDescent="0.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2:60" x14ac:dyDescent="0.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2:60" x14ac:dyDescent="0.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2:60" x14ac:dyDescent="0.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2:60" x14ac:dyDescent="0.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2:60" x14ac:dyDescent="0.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2:60" x14ac:dyDescent="0.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2:60" x14ac:dyDescent="0.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2:60" x14ac:dyDescent="0.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2:60" x14ac:dyDescent="0.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2:60" x14ac:dyDescent="0.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2:60" x14ac:dyDescent="0.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2:60" x14ac:dyDescent="0.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2:60" x14ac:dyDescent="0.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2:60" x14ac:dyDescent="0.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2:60" x14ac:dyDescent="0.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2:60" x14ac:dyDescent="0.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2:60" x14ac:dyDescent="0.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2:60" x14ac:dyDescent="0.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2:60" x14ac:dyDescent="0.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2:60" x14ac:dyDescent="0.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2:60" x14ac:dyDescent="0.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sheetData>
  <mergeCells count="3">
    <mergeCell ref="A1:I1"/>
    <mergeCell ref="A3:I3"/>
    <mergeCell ref="A5:I5"/>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08458-15B3-4911-8B4C-C279A0D2330E}">
  <dimension ref="A1:K167"/>
  <sheetViews>
    <sheetView workbookViewId="0">
      <selection activeCell="A6" sqref="A6"/>
    </sheetView>
  </sheetViews>
  <sheetFormatPr defaultColWidth="11.5703125" defaultRowHeight="12.75" x14ac:dyDescent="0.2"/>
  <cols>
    <col min="1" max="1" width="9.140625" customWidth="1"/>
    <col min="11" max="11" width="13.140625" customWidth="1"/>
  </cols>
  <sheetData>
    <row r="1" spans="1:11" ht="63" customHeight="1" x14ac:dyDescent="0.3">
      <c r="A1" s="50" t="s">
        <v>155</v>
      </c>
      <c r="B1" s="50"/>
      <c r="C1" s="50"/>
      <c r="D1" s="50"/>
      <c r="E1" s="50"/>
      <c r="F1" s="50"/>
      <c r="G1" s="50"/>
      <c r="H1" s="50"/>
      <c r="I1" s="50"/>
      <c r="J1" s="10"/>
      <c r="K1" s="10"/>
    </row>
    <row r="2" spans="1:11" ht="4.1500000000000004" customHeight="1" x14ac:dyDescent="0.2">
      <c r="A2" s="22"/>
      <c r="B2" s="22"/>
      <c r="C2" s="22"/>
      <c r="D2" s="22"/>
      <c r="E2" s="22"/>
      <c r="F2" s="22"/>
      <c r="G2" s="22"/>
      <c r="H2" s="22"/>
      <c r="I2" s="22"/>
      <c r="J2" s="10"/>
      <c r="K2" s="10"/>
    </row>
    <row r="3" spans="1:11" ht="15" x14ac:dyDescent="0.2">
      <c r="A3" s="29" t="s">
        <v>156</v>
      </c>
      <c r="B3" s="29"/>
      <c r="C3" s="29"/>
      <c r="D3" s="29"/>
      <c r="E3" s="29"/>
      <c r="F3" s="29"/>
      <c r="G3" s="29"/>
      <c r="H3" s="29"/>
      <c r="I3" s="29"/>
      <c r="J3" s="10"/>
      <c r="K3" s="10"/>
    </row>
    <row r="4" spans="1:11" ht="15" x14ac:dyDescent="0.25">
      <c r="A4" s="51"/>
      <c r="B4" s="51"/>
      <c r="C4" s="51"/>
      <c r="D4" s="51"/>
      <c r="E4" s="51"/>
      <c r="F4" s="51"/>
      <c r="G4" s="51"/>
      <c r="H4" s="51"/>
      <c r="I4" s="51"/>
      <c r="J4" s="10"/>
      <c r="K4" s="10"/>
    </row>
    <row r="5" spans="1:11" ht="15" x14ac:dyDescent="0.25">
      <c r="A5" s="51"/>
      <c r="B5" s="51"/>
      <c r="C5" s="51"/>
      <c r="D5" s="51"/>
      <c r="E5" s="51"/>
      <c r="F5" s="51"/>
      <c r="G5" s="51"/>
      <c r="H5" s="51"/>
      <c r="I5" s="51"/>
      <c r="J5" s="10"/>
      <c r="K5" s="10"/>
    </row>
    <row r="6" spans="1:11" x14ac:dyDescent="0.2">
      <c r="A6" s="23" t="str">
        <f>HYPERLINK("#'Index'!A1", "Return to Index tab")</f>
        <v>Return to Index tab</v>
      </c>
      <c r="B6" s="10"/>
      <c r="C6" s="10"/>
      <c r="D6" s="10"/>
      <c r="E6" s="10"/>
      <c r="F6" s="10"/>
      <c r="G6" s="10"/>
      <c r="H6" s="10"/>
      <c r="I6" s="10"/>
      <c r="J6" s="10"/>
      <c r="K6" s="10"/>
    </row>
    <row r="7" spans="1:11" ht="35.25" x14ac:dyDescent="0.2">
      <c r="A7" s="52" t="s">
        <v>162</v>
      </c>
      <c r="B7" s="52"/>
      <c r="C7" s="52"/>
      <c r="D7" s="52"/>
      <c r="E7" s="52"/>
      <c r="F7" s="52"/>
      <c r="G7" s="52"/>
      <c r="H7" s="52"/>
      <c r="I7" s="52"/>
      <c r="J7" s="52"/>
      <c r="K7" s="52"/>
    </row>
    <row r="8" spans="1:11" ht="18" x14ac:dyDescent="0.2">
      <c r="A8" s="17"/>
      <c r="B8" s="10"/>
      <c r="C8" s="10"/>
      <c r="D8" s="10"/>
      <c r="E8" s="10"/>
      <c r="F8" s="10"/>
      <c r="G8" s="10"/>
      <c r="H8" s="10"/>
      <c r="I8" s="10"/>
      <c r="J8" s="10"/>
      <c r="K8" s="10"/>
    </row>
    <row r="9" spans="1:11" ht="29.25" x14ac:dyDescent="0.2">
      <c r="A9" s="43" t="s">
        <v>163</v>
      </c>
      <c r="B9" s="43"/>
      <c r="C9" s="10"/>
      <c r="D9" s="10"/>
      <c r="E9" s="10"/>
      <c r="F9" s="10"/>
      <c r="G9" s="10"/>
      <c r="H9" s="10"/>
      <c r="I9" s="10"/>
      <c r="J9" s="10"/>
      <c r="K9" s="10"/>
    </row>
    <row r="10" spans="1:11" ht="34.9" customHeight="1" x14ac:dyDescent="0.2">
      <c r="A10" s="35" t="s">
        <v>164</v>
      </c>
      <c r="B10" s="35"/>
      <c r="C10" s="35"/>
      <c r="D10" s="35"/>
      <c r="E10" s="35"/>
      <c r="F10" s="35"/>
      <c r="G10" s="35"/>
      <c r="H10" s="35"/>
      <c r="I10" s="35"/>
      <c r="J10" s="35"/>
      <c r="K10" s="35"/>
    </row>
    <row r="11" spans="1:11" ht="18" x14ac:dyDescent="0.2">
      <c r="A11" s="14"/>
      <c r="B11" s="10"/>
      <c r="C11" s="10"/>
      <c r="D11" s="10"/>
      <c r="E11" s="10"/>
      <c r="F11" s="10"/>
      <c r="G11" s="10"/>
      <c r="H11" s="10"/>
      <c r="I11" s="10"/>
      <c r="J11" s="10"/>
      <c r="K11" s="10"/>
    </row>
    <row r="12" spans="1:11" ht="21" x14ac:dyDescent="0.2">
      <c r="A12" s="21" t="s">
        <v>165</v>
      </c>
      <c r="B12" s="10"/>
      <c r="C12" s="10"/>
      <c r="D12" s="10"/>
      <c r="E12" s="10"/>
      <c r="F12" s="10"/>
      <c r="G12" s="10"/>
      <c r="H12" s="10"/>
      <c r="I12" s="10"/>
      <c r="J12" s="10"/>
      <c r="K12" s="10"/>
    </row>
    <row r="13" spans="1:11" ht="33" customHeight="1" x14ac:dyDescent="0.2">
      <c r="A13" s="35" t="s">
        <v>166</v>
      </c>
      <c r="B13" s="35"/>
      <c r="C13" s="35"/>
      <c r="D13" s="35"/>
      <c r="E13" s="35"/>
      <c r="F13" s="35"/>
      <c r="G13" s="35"/>
      <c r="H13" s="35"/>
      <c r="I13" s="35"/>
      <c r="J13" s="35"/>
      <c r="K13" s="35"/>
    </row>
    <row r="14" spans="1:11" ht="40.15" customHeight="1" x14ac:dyDescent="0.2">
      <c r="A14" s="35" t="s">
        <v>167</v>
      </c>
      <c r="B14" s="35"/>
      <c r="C14" s="35"/>
      <c r="D14" s="35"/>
      <c r="E14" s="35"/>
      <c r="F14" s="35"/>
      <c r="G14" s="35"/>
      <c r="H14" s="35"/>
      <c r="I14" s="35"/>
      <c r="J14" s="35"/>
      <c r="K14" s="35"/>
    </row>
    <row r="15" spans="1:11" ht="33.6" customHeight="1" x14ac:dyDescent="0.2">
      <c r="A15" s="35" t="s">
        <v>168</v>
      </c>
      <c r="B15" s="35"/>
      <c r="C15" s="35"/>
      <c r="D15" s="35"/>
      <c r="E15" s="35"/>
      <c r="F15" s="35"/>
      <c r="G15" s="35"/>
      <c r="H15" s="35"/>
      <c r="I15" s="35"/>
      <c r="J15" s="35"/>
      <c r="K15" s="35"/>
    </row>
    <row r="16" spans="1:11" ht="18" x14ac:dyDescent="0.2">
      <c r="A16" s="14"/>
      <c r="B16" s="10"/>
      <c r="C16" s="10"/>
      <c r="D16" s="10"/>
      <c r="E16" s="10"/>
      <c r="F16" s="10"/>
      <c r="G16" s="10"/>
      <c r="H16" s="10"/>
      <c r="I16" s="10"/>
      <c r="J16" s="10"/>
      <c r="K16" s="10"/>
    </row>
    <row r="17" spans="1:11" ht="21" x14ac:dyDescent="0.2">
      <c r="A17" s="21" t="s">
        <v>169</v>
      </c>
      <c r="B17" s="10"/>
      <c r="C17" s="10"/>
      <c r="D17" s="10"/>
      <c r="E17" s="10"/>
      <c r="F17" s="10"/>
      <c r="G17" s="10"/>
      <c r="H17" s="10"/>
      <c r="I17" s="10"/>
      <c r="J17" s="10"/>
      <c r="K17" s="10"/>
    </row>
    <row r="18" spans="1:11" ht="58.15" customHeight="1" x14ac:dyDescent="0.2">
      <c r="A18" s="35" t="s">
        <v>170</v>
      </c>
      <c r="B18" s="35"/>
      <c r="C18" s="35"/>
      <c r="D18" s="35"/>
      <c r="E18" s="35"/>
      <c r="F18" s="35"/>
      <c r="G18" s="35"/>
      <c r="H18" s="35"/>
      <c r="I18" s="35"/>
      <c r="J18" s="35"/>
      <c r="K18" s="35"/>
    </row>
    <row r="19" spans="1:11" ht="37.15" customHeight="1" x14ac:dyDescent="0.2">
      <c r="A19" s="35" t="s">
        <v>171</v>
      </c>
      <c r="B19" s="35"/>
      <c r="C19" s="35"/>
      <c r="D19" s="35"/>
      <c r="E19" s="35"/>
      <c r="F19" s="35"/>
      <c r="G19" s="35"/>
      <c r="H19" s="35"/>
      <c r="I19" s="35"/>
      <c r="J19" s="35"/>
      <c r="K19" s="35"/>
    </row>
    <row r="20" spans="1:11" ht="39" customHeight="1" x14ac:dyDescent="0.2">
      <c r="A20" s="35" t="s">
        <v>172</v>
      </c>
      <c r="B20" s="35"/>
      <c r="C20" s="35"/>
      <c r="D20" s="35"/>
      <c r="E20" s="35"/>
      <c r="F20" s="35"/>
      <c r="G20" s="35"/>
      <c r="H20" s="35"/>
      <c r="I20" s="35"/>
      <c r="J20" s="35"/>
      <c r="K20" s="35"/>
    </row>
    <row r="21" spans="1:11" ht="35.450000000000003" customHeight="1" x14ac:dyDescent="0.35">
      <c r="A21" s="49" t="s">
        <v>173</v>
      </c>
      <c r="B21" s="49"/>
      <c r="C21" s="49"/>
      <c r="D21" s="49"/>
      <c r="E21" s="49"/>
      <c r="F21" s="49"/>
      <c r="G21" s="49"/>
      <c r="H21" s="49"/>
      <c r="I21" s="49"/>
      <c r="J21" s="49"/>
      <c r="K21" s="49"/>
    </row>
    <row r="22" spans="1:11" ht="18" x14ac:dyDescent="0.2">
      <c r="A22" s="24"/>
      <c r="B22" s="10"/>
      <c r="C22" s="10"/>
      <c r="D22" s="10"/>
      <c r="E22" s="10"/>
      <c r="F22" s="10"/>
      <c r="G22" s="10"/>
      <c r="H22" s="10"/>
      <c r="I22" s="10"/>
      <c r="J22" s="10"/>
      <c r="K22" s="10"/>
    </row>
    <row r="23" spans="1:11" ht="29.25" x14ac:dyDescent="0.2">
      <c r="A23" s="43" t="s">
        <v>174</v>
      </c>
      <c r="B23" s="43"/>
      <c r="C23" s="43"/>
      <c r="D23" s="43"/>
      <c r="E23" s="43"/>
      <c r="F23" s="43"/>
      <c r="G23" s="43"/>
      <c r="H23" s="43"/>
      <c r="I23" s="43"/>
      <c r="J23" s="43"/>
      <c r="K23" s="43"/>
    </row>
    <row r="24" spans="1:11" ht="21" x14ac:dyDescent="0.2">
      <c r="A24" s="42" t="s">
        <v>175</v>
      </c>
      <c r="B24" s="42"/>
      <c r="C24" s="42"/>
      <c r="D24" s="42"/>
      <c r="E24" s="42"/>
      <c r="F24" s="42"/>
      <c r="G24" s="42"/>
      <c r="H24" s="42"/>
      <c r="I24" s="42"/>
      <c r="J24" s="42"/>
      <c r="K24" s="42"/>
    </row>
    <row r="25" spans="1:11" ht="55.15" customHeight="1" x14ac:dyDescent="0.2">
      <c r="A25" s="44" t="s">
        <v>176</v>
      </c>
      <c r="B25" s="44"/>
      <c r="C25" s="44"/>
      <c r="D25" s="44"/>
      <c r="E25" s="44"/>
      <c r="F25" s="44"/>
      <c r="G25" s="44"/>
      <c r="H25" s="44"/>
      <c r="I25" s="44"/>
      <c r="J25" s="44"/>
      <c r="K25" s="44"/>
    </row>
    <row r="26" spans="1:11" ht="54.6" customHeight="1" x14ac:dyDescent="0.2">
      <c r="A26" s="44" t="s">
        <v>177</v>
      </c>
      <c r="B26" s="44"/>
      <c r="C26" s="44"/>
      <c r="D26" s="44"/>
      <c r="E26" s="44"/>
      <c r="F26" s="44"/>
      <c r="G26" s="44"/>
      <c r="H26" s="44"/>
      <c r="I26" s="44"/>
      <c r="J26" s="44"/>
      <c r="K26" s="44"/>
    </row>
    <row r="27" spans="1:11" ht="18" x14ac:dyDescent="0.2">
      <c r="A27" s="25"/>
      <c r="B27" s="10"/>
      <c r="C27" s="10"/>
      <c r="D27" s="10"/>
      <c r="E27" s="10"/>
      <c r="F27" s="10"/>
      <c r="G27" s="10"/>
      <c r="H27" s="10"/>
      <c r="I27" s="10"/>
      <c r="J27" s="10"/>
      <c r="K27" s="10"/>
    </row>
    <row r="28" spans="1:11" ht="21" x14ac:dyDescent="0.2">
      <c r="A28" s="42" t="s">
        <v>178</v>
      </c>
      <c r="B28" s="42"/>
      <c r="C28" s="42"/>
      <c r="D28" s="42"/>
      <c r="E28" s="42"/>
      <c r="F28" s="42"/>
      <c r="G28" s="42"/>
      <c r="H28" s="42"/>
      <c r="I28" s="42"/>
      <c r="J28" s="42"/>
      <c r="K28" s="42"/>
    </row>
    <row r="29" spans="1:11" ht="36" customHeight="1" x14ac:dyDescent="0.2">
      <c r="A29" s="35" t="s">
        <v>179</v>
      </c>
      <c r="B29" s="35"/>
      <c r="C29" s="35"/>
      <c r="D29" s="35"/>
      <c r="E29" s="35"/>
      <c r="F29" s="35"/>
      <c r="G29" s="35"/>
      <c r="H29" s="35"/>
      <c r="I29" s="35"/>
      <c r="J29" s="35"/>
      <c r="K29" s="35"/>
    </row>
    <row r="30" spans="1:11" ht="34.9" customHeight="1" x14ac:dyDescent="0.2">
      <c r="A30" s="44" t="s">
        <v>180</v>
      </c>
      <c r="B30" s="44"/>
      <c r="C30" s="44"/>
      <c r="D30" s="44"/>
      <c r="E30" s="44"/>
      <c r="F30" s="44"/>
      <c r="G30" s="44"/>
      <c r="H30" s="44"/>
      <c r="I30" s="44"/>
      <c r="J30" s="44"/>
      <c r="K30" s="44"/>
    </row>
    <row r="31" spans="1:11" ht="18" x14ac:dyDescent="0.2">
      <c r="A31" s="35" t="s">
        <v>181</v>
      </c>
      <c r="B31" s="35"/>
      <c r="C31" s="35"/>
      <c r="D31" s="35"/>
      <c r="E31" s="35"/>
      <c r="F31" s="35"/>
      <c r="G31" s="35"/>
      <c r="H31" s="35"/>
      <c r="I31" s="35"/>
      <c r="J31" s="35"/>
      <c r="K31" s="35"/>
    </row>
    <row r="32" spans="1:11" ht="18" x14ac:dyDescent="0.2">
      <c r="A32" s="17"/>
      <c r="B32" s="10"/>
      <c r="C32" s="10"/>
      <c r="D32" s="10"/>
      <c r="E32" s="10"/>
      <c r="F32" s="10"/>
      <c r="G32" s="10"/>
      <c r="H32" s="10"/>
      <c r="I32" s="10"/>
      <c r="J32" s="10"/>
      <c r="K32" s="10"/>
    </row>
    <row r="33" spans="1:11" ht="21" x14ac:dyDescent="0.2">
      <c r="A33" s="42" t="s">
        <v>182</v>
      </c>
      <c r="B33" s="42"/>
      <c r="C33" s="42"/>
      <c r="D33" s="42"/>
      <c r="E33" s="42"/>
      <c r="F33" s="42"/>
      <c r="G33" s="42"/>
      <c r="H33" s="42"/>
      <c r="I33" s="42"/>
      <c r="J33" s="42"/>
      <c r="K33" s="42"/>
    </row>
    <row r="34" spans="1:11" ht="36.6" customHeight="1" x14ac:dyDescent="0.2">
      <c r="A34" s="48" t="s">
        <v>183</v>
      </c>
      <c r="B34" s="48"/>
      <c r="C34" s="48"/>
      <c r="D34" s="48"/>
      <c r="E34" s="48"/>
      <c r="F34" s="48"/>
      <c r="G34" s="48"/>
      <c r="H34" s="48"/>
      <c r="I34" s="48"/>
      <c r="J34" s="48"/>
      <c r="K34" s="48"/>
    </row>
    <row r="35" spans="1:11" ht="18" x14ac:dyDescent="0.2">
      <c r="A35" s="25"/>
      <c r="B35" s="10"/>
      <c r="C35" s="10"/>
      <c r="D35" s="10"/>
      <c r="E35" s="10"/>
      <c r="F35" s="10"/>
      <c r="G35" s="10"/>
      <c r="H35" s="10"/>
      <c r="I35" s="10"/>
      <c r="J35" s="10"/>
      <c r="K35" s="10"/>
    </row>
    <row r="36" spans="1:11" ht="18" x14ac:dyDescent="0.2">
      <c r="A36" s="47" t="s">
        <v>184</v>
      </c>
      <c r="B36" s="47"/>
      <c r="C36" s="47"/>
      <c r="D36" s="47"/>
      <c r="E36" s="47"/>
      <c r="F36" s="47"/>
      <c r="G36" s="47"/>
      <c r="H36" s="47"/>
      <c r="I36" s="47"/>
      <c r="J36" s="47"/>
      <c r="K36" s="47"/>
    </row>
    <row r="37" spans="1:11" ht="52.15" customHeight="1" x14ac:dyDescent="0.2">
      <c r="A37" s="44" t="s">
        <v>185</v>
      </c>
      <c r="B37" s="44"/>
      <c r="C37" s="44"/>
      <c r="D37" s="44"/>
      <c r="E37" s="44"/>
      <c r="F37" s="44"/>
      <c r="G37" s="44"/>
      <c r="H37" s="44"/>
      <c r="I37" s="44"/>
      <c r="J37" s="44"/>
      <c r="K37" s="44"/>
    </row>
    <row r="38" spans="1:11" ht="57" customHeight="1" x14ac:dyDescent="0.2">
      <c r="A38" s="44" t="s">
        <v>186</v>
      </c>
      <c r="B38" s="44"/>
      <c r="C38" s="44"/>
      <c r="D38" s="44"/>
      <c r="E38" s="44"/>
      <c r="F38" s="44"/>
      <c r="G38" s="44"/>
      <c r="H38" s="44"/>
      <c r="I38" s="44"/>
      <c r="J38" s="44"/>
      <c r="K38" s="44"/>
    </row>
    <row r="39" spans="1:11" ht="18" x14ac:dyDescent="0.2">
      <c r="A39" s="35" t="s">
        <v>187</v>
      </c>
      <c r="B39" s="35"/>
      <c r="C39" s="35"/>
      <c r="D39" s="35"/>
      <c r="E39" s="35"/>
      <c r="F39" s="35"/>
      <c r="G39" s="35"/>
      <c r="H39" s="35"/>
      <c r="I39" s="35"/>
      <c r="J39" s="35"/>
      <c r="K39" s="35"/>
    </row>
    <row r="40" spans="1:11" ht="18" x14ac:dyDescent="0.2">
      <c r="A40" s="17"/>
      <c r="B40" s="10"/>
      <c r="C40" s="10"/>
      <c r="D40" s="10"/>
      <c r="E40" s="10"/>
      <c r="F40" s="10"/>
      <c r="G40" s="10"/>
      <c r="H40" s="10"/>
      <c r="I40" s="10"/>
      <c r="J40" s="10"/>
      <c r="K40" s="10"/>
    </row>
    <row r="41" spans="1:11" ht="18" x14ac:dyDescent="0.2">
      <c r="A41" s="47" t="s">
        <v>188</v>
      </c>
      <c r="B41" s="47"/>
      <c r="C41" s="47"/>
      <c r="D41" s="47"/>
      <c r="E41" s="47"/>
      <c r="F41" s="47"/>
      <c r="G41" s="47"/>
      <c r="H41" s="47"/>
      <c r="I41" s="47"/>
      <c r="J41" s="47"/>
      <c r="K41" s="47"/>
    </row>
    <row r="42" spans="1:11" ht="22.9" customHeight="1" x14ac:dyDescent="0.2">
      <c r="A42" s="46" t="s">
        <v>189</v>
      </c>
      <c r="B42" s="46"/>
      <c r="C42" s="46"/>
      <c r="D42" s="46"/>
      <c r="E42" s="46"/>
      <c r="F42" s="46"/>
      <c r="G42" s="46"/>
      <c r="H42" s="46"/>
      <c r="I42" s="46"/>
      <c r="J42" s="46"/>
      <c r="K42" s="46"/>
    </row>
    <row r="43" spans="1:11" ht="20.45" customHeight="1" x14ac:dyDescent="0.2">
      <c r="A43" s="46" t="s">
        <v>190</v>
      </c>
      <c r="B43" s="46"/>
      <c r="C43" s="46"/>
      <c r="D43" s="46"/>
      <c r="E43" s="46"/>
      <c r="F43" s="46"/>
      <c r="G43" s="46"/>
      <c r="H43" s="46"/>
      <c r="I43" s="46"/>
      <c r="J43" s="46"/>
      <c r="K43" s="46"/>
    </row>
    <row r="44" spans="1:11" x14ac:dyDescent="0.2">
      <c r="A44" s="26"/>
      <c r="B44" s="10"/>
      <c r="C44" s="10"/>
      <c r="D44" s="10"/>
      <c r="E44" s="10"/>
      <c r="F44" s="10"/>
      <c r="G44" s="10"/>
      <c r="H44" s="10"/>
      <c r="I44" s="10"/>
      <c r="J44" s="10"/>
      <c r="K44" s="10"/>
    </row>
    <row r="45" spans="1:11" ht="18" x14ac:dyDescent="0.2">
      <c r="A45" s="47" t="s">
        <v>191</v>
      </c>
      <c r="B45" s="47"/>
      <c r="C45" s="47"/>
      <c r="D45" s="47"/>
      <c r="E45" s="47"/>
      <c r="F45" s="47"/>
      <c r="G45" s="47"/>
      <c r="H45" s="47"/>
      <c r="I45" s="47"/>
      <c r="J45" s="47"/>
      <c r="K45" s="47"/>
    </row>
    <row r="46" spans="1:11" ht="18" x14ac:dyDescent="0.2">
      <c r="A46" s="40" t="s">
        <v>192</v>
      </c>
      <c r="B46" s="40"/>
      <c r="C46" s="40"/>
      <c r="D46" s="40"/>
      <c r="E46" s="40"/>
      <c r="F46" s="40"/>
      <c r="G46" s="40"/>
      <c r="H46" s="40"/>
      <c r="I46" s="40"/>
      <c r="J46" s="40"/>
      <c r="K46" s="40"/>
    </row>
    <row r="47" spans="1:11" ht="18" x14ac:dyDescent="0.2">
      <c r="A47" s="17"/>
      <c r="B47" s="10"/>
      <c r="C47" s="10"/>
      <c r="D47" s="10"/>
      <c r="E47" s="10"/>
      <c r="F47" s="10"/>
      <c r="G47" s="10"/>
      <c r="H47" s="10"/>
      <c r="I47" s="10"/>
      <c r="J47" s="10"/>
      <c r="K47" s="10"/>
    </row>
    <row r="48" spans="1:11" ht="15" x14ac:dyDescent="0.2">
      <c r="A48" s="11"/>
      <c r="B48" s="11"/>
      <c r="C48" s="10"/>
      <c r="D48" s="10"/>
      <c r="E48" s="10"/>
      <c r="F48" s="10"/>
      <c r="G48" s="10"/>
      <c r="H48" s="10"/>
      <c r="I48" s="10"/>
      <c r="J48" s="10"/>
      <c r="K48" s="10"/>
    </row>
    <row r="49" spans="1:11" ht="15" x14ac:dyDescent="0.2">
      <c r="A49" s="11"/>
      <c r="B49" s="11"/>
      <c r="C49" s="10"/>
      <c r="D49" s="10"/>
      <c r="E49" s="10"/>
      <c r="F49" s="10"/>
      <c r="G49" s="10"/>
      <c r="H49" s="10"/>
      <c r="I49" s="10"/>
      <c r="J49" s="10"/>
      <c r="K49" s="10"/>
    </row>
    <row r="50" spans="1:11" ht="15" x14ac:dyDescent="0.2">
      <c r="A50" s="11"/>
      <c r="B50" s="11"/>
      <c r="C50" s="10"/>
      <c r="D50" s="10"/>
      <c r="E50" s="10"/>
      <c r="F50" s="10"/>
      <c r="G50" s="10"/>
      <c r="H50" s="10"/>
      <c r="I50" s="10"/>
      <c r="J50" s="10"/>
      <c r="K50" s="10"/>
    </row>
    <row r="51" spans="1:11" ht="15" x14ac:dyDescent="0.2">
      <c r="A51" s="11"/>
      <c r="B51" s="11"/>
      <c r="C51" s="10"/>
      <c r="D51" s="10"/>
      <c r="E51" s="10"/>
      <c r="F51" s="10"/>
      <c r="G51" s="10"/>
      <c r="H51" s="10"/>
      <c r="I51" s="10"/>
      <c r="J51" s="10"/>
      <c r="K51" s="10"/>
    </row>
    <row r="52" spans="1:11" ht="15" x14ac:dyDescent="0.2">
      <c r="A52" s="11"/>
      <c r="B52" s="11"/>
      <c r="C52" s="10"/>
      <c r="D52" s="10"/>
      <c r="E52" s="10"/>
      <c r="F52" s="10"/>
      <c r="G52" s="10"/>
      <c r="H52" s="10"/>
      <c r="I52" s="10"/>
      <c r="J52" s="10"/>
      <c r="K52" s="10"/>
    </row>
    <row r="53" spans="1:11" ht="15" x14ac:dyDescent="0.2">
      <c r="A53" s="11"/>
      <c r="B53" s="11"/>
      <c r="C53" s="10"/>
      <c r="D53" s="10"/>
      <c r="E53" s="10"/>
      <c r="F53" s="10"/>
      <c r="G53" s="10"/>
      <c r="H53" s="10"/>
      <c r="I53" s="10"/>
      <c r="J53" s="10"/>
      <c r="K53" s="10"/>
    </row>
    <row r="54" spans="1:11" ht="15" x14ac:dyDescent="0.2">
      <c r="A54" s="11"/>
      <c r="B54" s="11"/>
      <c r="C54" s="10"/>
      <c r="D54" s="10"/>
      <c r="E54" s="10"/>
      <c r="F54" s="10"/>
      <c r="G54" s="10"/>
      <c r="H54" s="10"/>
      <c r="I54" s="10"/>
      <c r="J54" s="10"/>
      <c r="K54" s="10"/>
    </row>
    <row r="55" spans="1:11" ht="15" x14ac:dyDescent="0.2">
      <c r="A55" s="11"/>
      <c r="B55" s="11"/>
      <c r="C55" s="10"/>
      <c r="D55" s="10"/>
      <c r="E55" s="10"/>
      <c r="F55" s="10"/>
      <c r="G55" s="10"/>
      <c r="H55" s="10"/>
      <c r="I55" s="10"/>
      <c r="J55" s="10"/>
      <c r="K55" s="10"/>
    </row>
    <row r="56" spans="1:11" ht="15" x14ac:dyDescent="0.2">
      <c r="A56" s="11"/>
      <c r="B56" s="11"/>
      <c r="C56" s="10"/>
      <c r="D56" s="10"/>
      <c r="E56" s="10"/>
      <c r="F56" s="10"/>
      <c r="G56" s="10"/>
      <c r="H56" s="10"/>
      <c r="I56" s="10"/>
      <c r="J56" s="10"/>
      <c r="K56" s="10"/>
    </row>
    <row r="57" spans="1:11" ht="18" x14ac:dyDescent="0.2">
      <c r="A57" s="17"/>
      <c r="B57" s="10"/>
      <c r="C57" s="10"/>
      <c r="D57" s="10"/>
      <c r="E57" s="10"/>
      <c r="F57" s="10"/>
      <c r="G57" s="10"/>
      <c r="H57" s="10"/>
      <c r="I57" s="10"/>
      <c r="J57" s="10"/>
      <c r="K57" s="10"/>
    </row>
    <row r="58" spans="1:11" ht="18" x14ac:dyDescent="0.2">
      <c r="A58" s="17"/>
      <c r="B58" s="10"/>
      <c r="C58" s="10"/>
      <c r="D58" s="10"/>
      <c r="E58" s="10"/>
      <c r="F58" s="10"/>
      <c r="G58" s="10"/>
      <c r="H58" s="10"/>
      <c r="I58" s="10"/>
      <c r="J58" s="10"/>
      <c r="K58" s="10"/>
    </row>
    <row r="59" spans="1:11" ht="18" x14ac:dyDescent="0.2">
      <c r="A59" s="40" t="s">
        <v>193</v>
      </c>
      <c r="B59" s="40"/>
      <c r="C59" s="40"/>
      <c r="D59" s="40"/>
      <c r="E59" s="40"/>
      <c r="F59" s="40"/>
      <c r="G59" s="40"/>
      <c r="H59" s="40"/>
      <c r="I59" s="40"/>
      <c r="J59" s="40"/>
      <c r="K59" s="40"/>
    </row>
    <row r="60" spans="1:11" ht="18" x14ac:dyDescent="0.2">
      <c r="A60" s="17"/>
      <c r="B60" s="10"/>
      <c r="C60" s="10"/>
      <c r="D60" s="10"/>
      <c r="E60" s="10"/>
      <c r="F60" s="10"/>
      <c r="G60" s="10"/>
      <c r="H60" s="10"/>
      <c r="I60" s="10"/>
      <c r="J60" s="10"/>
      <c r="K60" s="10"/>
    </row>
    <row r="61" spans="1:11" ht="18" x14ac:dyDescent="0.2">
      <c r="A61" s="41" t="s">
        <v>194</v>
      </c>
      <c r="B61" s="41"/>
      <c r="C61" s="41"/>
      <c r="D61" s="41"/>
      <c r="E61" s="41"/>
      <c r="F61" s="41"/>
      <c r="G61" s="41"/>
      <c r="H61" s="41"/>
      <c r="I61" s="41"/>
      <c r="J61" s="41"/>
      <c r="K61" s="41"/>
    </row>
    <row r="62" spans="1:11" ht="51.6" customHeight="1" x14ac:dyDescent="0.2">
      <c r="A62" s="44" t="s">
        <v>195</v>
      </c>
      <c r="B62" s="44"/>
      <c r="C62" s="44"/>
      <c r="D62" s="44"/>
      <c r="E62" s="44"/>
      <c r="F62" s="44"/>
      <c r="G62" s="44"/>
      <c r="H62" s="44"/>
      <c r="I62" s="44"/>
      <c r="J62" s="44"/>
      <c r="K62" s="44"/>
    </row>
    <row r="63" spans="1:11" x14ac:dyDescent="0.2">
      <c r="A63" s="26"/>
      <c r="B63" s="10"/>
      <c r="C63" s="10"/>
      <c r="D63" s="10"/>
      <c r="E63" s="10"/>
      <c r="F63" s="10"/>
      <c r="G63" s="10"/>
      <c r="H63" s="10"/>
      <c r="I63" s="10"/>
      <c r="J63" s="10"/>
      <c r="K63" s="10"/>
    </row>
    <row r="64" spans="1:11" ht="18" x14ac:dyDescent="0.2">
      <c r="A64" s="41" t="s">
        <v>196</v>
      </c>
      <c r="B64" s="41"/>
      <c r="C64" s="41"/>
      <c r="D64" s="41"/>
      <c r="E64" s="41"/>
      <c r="F64" s="41"/>
      <c r="G64" s="41"/>
      <c r="H64" s="41"/>
      <c r="I64" s="41"/>
      <c r="J64" s="41"/>
      <c r="K64" s="41"/>
    </row>
    <row r="65" spans="1:11" ht="58.15" customHeight="1" x14ac:dyDescent="0.2">
      <c r="A65" s="35" t="s">
        <v>197</v>
      </c>
      <c r="B65" s="35"/>
      <c r="C65" s="35"/>
      <c r="D65" s="35"/>
      <c r="E65" s="35"/>
      <c r="F65" s="35"/>
      <c r="G65" s="35"/>
      <c r="H65" s="35"/>
      <c r="I65" s="35"/>
      <c r="J65" s="35"/>
      <c r="K65" s="35"/>
    </row>
    <row r="66" spans="1:11" ht="18" x14ac:dyDescent="0.2">
      <c r="A66" s="44" t="s">
        <v>198</v>
      </c>
      <c r="B66" s="44"/>
      <c r="C66" s="44"/>
      <c r="D66" s="44"/>
      <c r="E66" s="44"/>
      <c r="F66" s="44"/>
      <c r="G66" s="44"/>
      <c r="H66" s="44"/>
      <c r="I66" s="44"/>
      <c r="J66" s="44"/>
      <c r="K66" s="44"/>
    </row>
    <row r="67" spans="1:11" x14ac:dyDescent="0.2">
      <c r="A67" s="26"/>
      <c r="B67" s="10"/>
      <c r="C67" s="10"/>
      <c r="D67" s="10"/>
      <c r="E67" s="10"/>
      <c r="F67" s="10"/>
      <c r="G67" s="10"/>
      <c r="H67" s="10"/>
      <c r="I67" s="10"/>
      <c r="J67" s="10"/>
      <c r="K67" s="10"/>
    </row>
    <row r="68" spans="1:11" ht="18" x14ac:dyDescent="0.2">
      <c r="A68" s="41" t="s">
        <v>199</v>
      </c>
      <c r="B68" s="41"/>
      <c r="C68" s="41"/>
      <c r="D68" s="41"/>
      <c r="E68" s="41"/>
      <c r="F68" s="41"/>
      <c r="G68" s="41"/>
      <c r="H68" s="41"/>
      <c r="I68" s="41"/>
      <c r="J68" s="41"/>
      <c r="K68" s="41"/>
    </row>
    <row r="69" spans="1:11" ht="77.45" customHeight="1" x14ac:dyDescent="0.2">
      <c r="A69" s="35" t="s">
        <v>200</v>
      </c>
      <c r="B69" s="35"/>
      <c r="C69" s="35"/>
      <c r="D69" s="35"/>
      <c r="E69" s="35"/>
      <c r="F69" s="35"/>
      <c r="G69" s="35"/>
      <c r="H69" s="35"/>
      <c r="I69" s="35"/>
      <c r="J69" s="35"/>
      <c r="K69" s="35"/>
    </row>
    <row r="70" spans="1:11" ht="18" x14ac:dyDescent="0.2">
      <c r="A70" s="44" t="s">
        <v>201</v>
      </c>
      <c r="B70" s="44"/>
      <c r="C70" s="44"/>
      <c r="D70" s="44"/>
      <c r="E70" s="44"/>
      <c r="F70" s="44"/>
      <c r="G70" s="44"/>
      <c r="H70" s="44"/>
      <c r="I70" s="44"/>
      <c r="J70" s="44"/>
      <c r="K70" s="44"/>
    </row>
    <row r="71" spans="1:11" x14ac:dyDescent="0.2">
      <c r="A71" s="26"/>
      <c r="B71" s="10"/>
      <c r="C71" s="10"/>
      <c r="D71" s="10"/>
      <c r="E71" s="10"/>
      <c r="F71" s="10"/>
      <c r="G71" s="10"/>
      <c r="H71" s="10"/>
      <c r="I71" s="10"/>
      <c r="J71" s="10"/>
      <c r="K71" s="10"/>
    </row>
    <row r="72" spans="1:11" ht="18" x14ac:dyDescent="0.2">
      <c r="A72" s="41" t="s">
        <v>202</v>
      </c>
      <c r="B72" s="41"/>
      <c r="C72" s="41"/>
      <c r="D72" s="41"/>
      <c r="E72" s="41"/>
      <c r="F72" s="41"/>
      <c r="G72" s="41"/>
      <c r="H72" s="41"/>
      <c r="I72" s="41"/>
      <c r="J72" s="41"/>
      <c r="K72" s="41"/>
    </row>
    <row r="73" spans="1:11" ht="42.6" customHeight="1" x14ac:dyDescent="0.2">
      <c r="A73" s="44" t="s">
        <v>203</v>
      </c>
      <c r="B73" s="44"/>
      <c r="C73" s="44"/>
      <c r="D73" s="44"/>
      <c r="E73" s="44"/>
      <c r="F73" s="44"/>
      <c r="G73" s="44"/>
      <c r="H73" s="44"/>
      <c r="I73" s="44"/>
      <c r="J73" s="44"/>
      <c r="K73" s="44"/>
    </row>
    <row r="74" spans="1:11" ht="18" x14ac:dyDescent="0.2">
      <c r="A74" s="24"/>
      <c r="B74" s="10"/>
      <c r="C74" s="10"/>
      <c r="D74" s="10"/>
      <c r="E74" s="10"/>
      <c r="F74" s="10"/>
      <c r="G74" s="10"/>
      <c r="H74" s="10"/>
      <c r="I74" s="10"/>
      <c r="J74" s="10"/>
      <c r="K74" s="10"/>
    </row>
    <row r="75" spans="1:11" ht="18" x14ac:dyDescent="0.2">
      <c r="A75" s="40" t="s">
        <v>204</v>
      </c>
      <c r="B75" s="40"/>
      <c r="C75" s="40"/>
      <c r="D75" s="40"/>
      <c r="E75" s="40"/>
      <c r="F75" s="40"/>
      <c r="G75" s="40"/>
      <c r="H75" s="40"/>
      <c r="I75" s="40"/>
      <c r="J75" s="40"/>
      <c r="K75" s="40"/>
    </row>
    <row r="76" spans="1:11" x14ac:dyDescent="0.2">
      <c r="A76" s="27"/>
      <c r="B76" s="27"/>
      <c r="C76" s="10"/>
      <c r="D76" s="10"/>
      <c r="E76" s="10"/>
      <c r="F76" s="10"/>
      <c r="G76" s="10"/>
      <c r="H76" s="10"/>
      <c r="I76" s="10"/>
      <c r="J76" s="10"/>
      <c r="K76" s="10"/>
    </row>
    <row r="77" spans="1:11" ht="15" x14ac:dyDescent="0.2">
      <c r="A77" s="11"/>
      <c r="B77" s="11"/>
      <c r="C77" s="10"/>
      <c r="D77" s="10"/>
      <c r="E77" s="10"/>
      <c r="F77" s="10"/>
      <c r="G77" s="10"/>
      <c r="H77" s="10"/>
      <c r="I77" s="10"/>
      <c r="J77" s="10"/>
      <c r="K77" s="10"/>
    </row>
    <row r="78" spans="1:11" ht="15" x14ac:dyDescent="0.2">
      <c r="A78" s="11"/>
      <c r="B78" s="11"/>
      <c r="C78" s="10"/>
      <c r="D78" s="10"/>
      <c r="E78" s="10"/>
      <c r="F78" s="10"/>
      <c r="G78" s="10"/>
      <c r="H78" s="10"/>
      <c r="I78" s="10"/>
      <c r="J78" s="10"/>
      <c r="K78" s="10"/>
    </row>
    <row r="79" spans="1:11" ht="15" x14ac:dyDescent="0.2">
      <c r="A79" s="11"/>
      <c r="B79" s="11"/>
      <c r="C79" s="10"/>
      <c r="D79" s="10"/>
      <c r="E79" s="10"/>
      <c r="F79" s="10"/>
      <c r="G79" s="10"/>
      <c r="H79" s="10"/>
      <c r="I79" s="10"/>
      <c r="J79" s="10"/>
      <c r="K79" s="10"/>
    </row>
    <row r="80" spans="1:11" ht="15" x14ac:dyDescent="0.2">
      <c r="A80" s="11"/>
      <c r="B80" s="11"/>
      <c r="C80" s="10"/>
      <c r="D80" s="10"/>
      <c r="E80" s="10"/>
      <c r="F80" s="10"/>
      <c r="G80" s="10"/>
      <c r="H80" s="10"/>
      <c r="I80" s="10"/>
      <c r="J80" s="10"/>
      <c r="K80" s="10"/>
    </row>
    <row r="81" spans="1:11" ht="15" x14ac:dyDescent="0.2">
      <c r="A81" s="11"/>
      <c r="B81" s="12"/>
      <c r="C81" s="10"/>
      <c r="D81" s="10"/>
      <c r="E81" s="10"/>
      <c r="F81" s="10"/>
      <c r="G81" s="10"/>
      <c r="H81" s="10"/>
      <c r="I81" s="10"/>
      <c r="J81" s="10"/>
      <c r="K81" s="10"/>
    </row>
    <row r="82" spans="1:11" ht="15" x14ac:dyDescent="0.2">
      <c r="A82" s="11"/>
      <c r="B82" s="12"/>
      <c r="C82" s="10"/>
      <c r="D82" s="10"/>
      <c r="E82" s="10"/>
      <c r="F82" s="10"/>
      <c r="G82" s="10"/>
      <c r="H82" s="10"/>
      <c r="I82" s="10"/>
      <c r="J82" s="10"/>
      <c r="K82" s="10"/>
    </row>
    <row r="83" spans="1:11" ht="15" x14ac:dyDescent="0.2">
      <c r="A83" s="11"/>
      <c r="B83" s="12"/>
      <c r="C83" s="10"/>
      <c r="D83" s="10"/>
      <c r="E83" s="10"/>
      <c r="F83" s="10"/>
      <c r="G83" s="10"/>
      <c r="H83" s="10"/>
      <c r="I83" s="10"/>
      <c r="J83" s="10"/>
      <c r="K83" s="10"/>
    </row>
    <row r="84" spans="1:11" ht="15" x14ac:dyDescent="0.2">
      <c r="A84" s="11"/>
      <c r="B84" s="12"/>
      <c r="C84" s="10"/>
      <c r="D84" s="10"/>
      <c r="E84" s="10"/>
      <c r="F84" s="10"/>
      <c r="G84" s="10"/>
      <c r="H84" s="10"/>
      <c r="I84" s="10"/>
      <c r="J84" s="10"/>
      <c r="K84" s="10"/>
    </row>
    <row r="85" spans="1:11" x14ac:dyDescent="0.2">
      <c r="A85" s="12"/>
      <c r="B85" s="12"/>
      <c r="C85" s="10"/>
      <c r="D85" s="10"/>
      <c r="E85" s="10"/>
      <c r="F85" s="10"/>
      <c r="G85" s="10"/>
      <c r="H85" s="10"/>
      <c r="I85" s="10"/>
      <c r="J85" s="10"/>
      <c r="K85" s="10"/>
    </row>
    <row r="86" spans="1:11" x14ac:dyDescent="0.2">
      <c r="A86" s="12"/>
      <c r="B86" s="12"/>
      <c r="C86" s="10"/>
      <c r="D86" s="10"/>
      <c r="E86" s="10"/>
      <c r="F86" s="10"/>
      <c r="G86" s="10"/>
      <c r="H86" s="10"/>
      <c r="I86" s="10"/>
      <c r="J86" s="10"/>
      <c r="K86" s="10"/>
    </row>
    <row r="87" spans="1:11" x14ac:dyDescent="0.2">
      <c r="A87" s="12"/>
      <c r="B87" s="12"/>
      <c r="C87" s="10"/>
      <c r="D87" s="10"/>
      <c r="E87" s="10"/>
      <c r="F87" s="10"/>
      <c r="G87" s="10"/>
      <c r="H87" s="10"/>
      <c r="I87" s="10"/>
      <c r="J87" s="10"/>
      <c r="K87" s="10"/>
    </row>
    <row r="88" spans="1:11" x14ac:dyDescent="0.2">
      <c r="A88" s="12"/>
      <c r="B88" s="12"/>
      <c r="C88" s="10"/>
      <c r="D88" s="10"/>
      <c r="E88" s="10"/>
      <c r="F88" s="10"/>
      <c r="G88" s="10"/>
      <c r="H88" s="10"/>
      <c r="I88" s="10"/>
      <c r="J88" s="10"/>
      <c r="K88" s="10"/>
    </row>
    <row r="89" spans="1:11" x14ac:dyDescent="0.2">
      <c r="A89" s="12"/>
      <c r="B89" s="12"/>
      <c r="C89" s="10"/>
      <c r="D89" s="10"/>
      <c r="E89" s="10"/>
      <c r="F89" s="10"/>
      <c r="G89" s="10"/>
      <c r="H89" s="10"/>
      <c r="I89" s="10"/>
      <c r="J89" s="10"/>
      <c r="K89" s="10"/>
    </row>
    <row r="90" spans="1:11" ht="18" x14ac:dyDescent="0.2">
      <c r="A90" s="17"/>
      <c r="B90" s="10"/>
      <c r="C90" s="10"/>
      <c r="D90" s="10"/>
      <c r="E90" s="10"/>
      <c r="F90" s="10"/>
      <c r="G90" s="10"/>
      <c r="H90" s="10"/>
      <c r="I90" s="10"/>
      <c r="J90" s="10"/>
      <c r="K90" s="10"/>
    </row>
    <row r="91" spans="1:11" ht="20.25" x14ac:dyDescent="0.2">
      <c r="A91" s="45" t="s">
        <v>205</v>
      </c>
      <c r="B91" s="45"/>
      <c r="C91" s="45"/>
      <c r="D91" s="45"/>
      <c r="E91" s="45"/>
      <c r="F91" s="45"/>
      <c r="G91" s="45"/>
      <c r="H91" s="45"/>
      <c r="I91" s="45"/>
      <c r="J91" s="45"/>
      <c r="K91" s="45"/>
    </row>
    <row r="92" spans="1:11" ht="55.15" customHeight="1" x14ac:dyDescent="0.2">
      <c r="A92" s="44" t="s">
        <v>206</v>
      </c>
      <c r="B92" s="44"/>
      <c r="C92" s="44"/>
      <c r="D92" s="44"/>
      <c r="E92" s="44"/>
      <c r="F92" s="44"/>
      <c r="G92" s="44"/>
      <c r="H92" s="44"/>
      <c r="I92" s="44"/>
      <c r="J92" s="44"/>
      <c r="K92" s="44"/>
    </row>
    <row r="93" spans="1:11" ht="18" x14ac:dyDescent="0.2">
      <c r="A93" s="24"/>
      <c r="B93" s="10"/>
      <c r="C93" s="10"/>
      <c r="D93" s="10"/>
      <c r="E93" s="10"/>
      <c r="F93" s="10"/>
      <c r="G93" s="10"/>
      <c r="H93" s="10"/>
      <c r="I93" s="10"/>
      <c r="J93" s="10"/>
      <c r="K93" s="10"/>
    </row>
    <row r="94" spans="1:11" ht="18" x14ac:dyDescent="0.2">
      <c r="A94" s="40" t="s">
        <v>207</v>
      </c>
      <c r="B94" s="40"/>
      <c r="C94" s="40"/>
      <c r="D94" s="40"/>
      <c r="E94" s="40"/>
      <c r="F94" s="40"/>
      <c r="G94" s="40"/>
      <c r="H94" s="40"/>
      <c r="I94" s="40"/>
      <c r="J94" s="40"/>
      <c r="K94" s="40"/>
    </row>
    <row r="95" spans="1:11" ht="18" x14ac:dyDescent="0.2">
      <c r="A95" s="40" t="s">
        <v>237</v>
      </c>
      <c r="B95" s="40"/>
      <c r="C95" s="40"/>
      <c r="D95" s="40"/>
      <c r="E95" s="40"/>
      <c r="F95" s="40"/>
      <c r="G95" s="40"/>
      <c r="H95" s="40"/>
      <c r="I95" s="40"/>
      <c r="J95" s="40"/>
      <c r="K95" s="40"/>
    </row>
    <row r="96" spans="1:11" ht="18" x14ac:dyDescent="0.2">
      <c r="A96" s="40" t="s">
        <v>238</v>
      </c>
      <c r="B96" s="40"/>
      <c r="C96" s="40"/>
      <c r="D96" s="40"/>
      <c r="E96" s="40"/>
      <c r="F96" s="40"/>
      <c r="G96" s="40"/>
      <c r="H96" s="40"/>
      <c r="I96" s="40"/>
      <c r="J96" s="40"/>
      <c r="K96" s="40"/>
    </row>
    <row r="97" spans="1:11" ht="18" x14ac:dyDescent="0.2">
      <c r="A97" s="40" t="s">
        <v>239</v>
      </c>
      <c r="B97" s="40"/>
      <c r="C97" s="40"/>
      <c r="D97" s="40"/>
      <c r="E97" s="40"/>
      <c r="F97" s="40"/>
      <c r="G97" s="40"/>
      <c r="H97" s="40"/>
      <c r="I97" s="40"/>
      <c r="J97" s="40"/>
      <c r="K97" s="40"/>
    </row>
    <row r="98" spans="1:11" ht="18" x14ac:dyDescent="0.2">
      <c r="A98" s="17"/>
      <c r="B98" s="10"/>
      <c r="C98" s="10"/>
      <c r="D98" s="10"/>
      <c r="E98" s="10"/>
      <c r="F98" s="10"/>
      <c r="G98" s="10"/>
      <c r="H98" s="10"/>
      <c r="I98" s="10"/>
      <c r="J98" s="10"/>
      <c r="K98" s="10"/>
    </row>
    <row r="99" spans="1:11" ht="29.25" x14ac:dyDescent="0.2">
      <c r="A99" s="43" t="s">
        <v>208</v>
      </c>
      <c r="B99" s="43"/>
      <c r="C99" s="43"/>
      <c r="D99" s="43"/>
      <c r="E99" s="43"/>
      <c r="F99" s="43"/>
      <c r="G99" s="43"/>
      <c r="H99" s="43"/>
      <c r="I99" s="43"/>
      <c r="J99" s="43"/>
      <c r="K99" s="43"/>
    </row>
    <row r="100" spans="1:11" ht="21" x14ac:dyDescent="0.2">
      <c r="A100" s="42" t="s">
        <v>209</v>
      </c>
      <c r="B100" s="42"/>
      <c r="C100" s="42"/>
      <c r="D100" s="42"/>
      <c r="E100" s="42"/>
      <c r="F100" s="42"/>
      <c r="G100" s="42"/>
      <c r="H100" s="42"/>
      <c r="I100" s="42"/>
      <c r="J100" s="42"/>
      <c r="K100" s="42"/>
    </row>
    <row r="101" spans="1:11" ht="18" x14ac:dyDescent="0.2">
      <c r="A101" s="35" t="s">
        <v>210</v>
      </c>
      <c r="B101" s="35"/>
      <c r="C101" s="35"/>
      <c r="D101" s="35"/>
      <c r="E101" s="35"/>
      <c r="F101" s="35"/>
      <c r="G101" s="35"/>
      <c r="H101" s="35"/>
      <c r="I101" s="35"/>
      <c r="J101" s="35"/>
      <c r="K101" s="35"/>
    </row>
    <row r="102" spans="1:11" ht="18" x14ac:dyDescent="0.2">
      <c r="A102" s="14"/>
      <c r="B102" s="10"/>
      <c r="C102" s="10"/>
      <c r="D102" s="10"/>
      <c r="E102" s="10"/>
      <c r="F102" s="10"/>
      <c r="G102" s="10"/>
      <c r="H102" s="10"/>
      <c r="I102" s="10"/>
      <c r="J102" s="10"/>
      <c r="K102" s="10"/>
    </row>
    <row r="103" spans="1:11" ht="18" x14ac:dyDescent="0.2">
      <c r="A103" s="35" t="s">
        <v>211</v>
      </c>
      <c r="B103" s="35"/>
      <c r="C103" s="35"/>
      <c r="D103" s="35"/>
      <c r="E103" s="35"/>
      <c r="F103" s="35"/>
      <c r="G103" s="35"/>
      <c r="H103" s="35"/>
      <c r="I103" s="35"/>
      <c r="J103" s="35"/>
      <c r="K103" s="35"/>
    </row>
    <row r="104" spans="1:11" ht="18" x14ac:dyDescent="0.2">
      <c r="A104" s="39" t="s">
        <v>240</v>
      </c>
      <c r="B104" s="39"/>
      <c r="C104" s="39"/>
      <c r="D104" s="39"/>
      <c r="E104" s="39"/>
      <c r="F104" s="39"/>
      <c r="G104" s="39"/>
      <c r="H104" s="39"/>
      <c r="I104" s="39"/>
      <c r="J104" s="39"/>
      <c r="K104" s="39"/>
    </row>
    <row r="105" spans="1:11" ht="37.9" customHeight="1" x14ac:dyDescent="0.2">
      <c r="A105" s="39" t="s">
        <v>241</v>
      </c>
      <c r="B105" s="39"/>
      <c r="C105" s="39"/>
      <c r="D105" s="39"/>
      <c r="E105" s="39"/>
      <c r="F105" s="39"/>
      <c r="G105" s="39"/>
      <c r="H105" s="39"/>
      <c r="I105" s="39"/>
      <c r="J105" s="39"/>
      <c r="K105" s="39"/>
    </row>
    <row r="106" spans="1:11" ht="18" x14ac:dyDescent="0.2">
      <c r="A106" s="16"/>
      <c r="B106" s="10"/>
      <c r="C106" s="10"/>
      <c r="D106" s="10"/>
      <c r="E106" s="10"/>
      <c r="F106" s="10"/>
      <c r="G106" s="10"/>
      <c r="H106" s="10"/>
      <c r="I106" s="10"/>
      <c r="J106" s="10"/>
      <c r="K106" s="10"/>
    </row>
    <row r="107" spans="1:11" ht="21" x14ac:dyDescent="0.2">
      <c r="A107" s="42" t="s">
        <v>212</v>
      </c>
      <c r="B107" s="42"/>
      <c r="C107" s="42"/>
      <c r="D107" s="42"/>
      <c r="E107" s="42"/>
      <c r="F107" s="42"/>
      <c r="G107" s="42"/>
      <c r="H107" s="42"/>
      <c r="I107" s="42"/>
      <c r="J107" s="42"/>
      <c r="K107" s="42"/>
    </row>
    <row r="108" spans="1:11" ht="55.9" customHeight="1" x14ac:dyDescent="0.2">
      <c r="A108" s="35" t="s">
        <v>213</v>
      </c>
      <c r="B108" s="35"/>
      <c r="C108" s="35"/>
      <c r="D108" s="35"/>
      <c r="E108" s="35"/>
      <c r="F108" s="35"/>
      <c r="G108" s="35"/>
      <c r="H108" s="35"/>
      <c r="I108" s="35"/>
      <c r="J108" s="35"/>
      <c r="K108" s="35"/>
    </row>
    <row r="109" spans="1:11" ht="18" x14ac:dyDescent="0.2">
      <c r="A109" s="35" t="s">
        <v>214</v>
      </c>
      <c r="B109" s="35"/>
      <c r="C109" s="35"/>
      <c r="D109" s="35"/>
      <c r="E109" s="35"/>
      <c r="F109" s="35"/>
      <c r="G109" s="35"/>
      <c r="H109" s="35"/>
      <c r="I109" s="35"/>
      <c r="J109" s="35"/>
      <c r="K109" s="35"/>
    </row>
    <row r="110" spans="1:11" ht="18" x14ac:dyDescent="0.2">
      <c r="A110" s="14"/>
      <c r="B110" s="10"/>
      <c r="C110" s="10"/>
      <c r="D110" s="10"/>
      <c r="E110" s="10"/>
      <c r="F110" s="10"/>
      <c r="G110" s="10"/>
      <c r="H110" s="10"/>
      <c r="I110" s="10"/>
      <c r="J110" s="10"/>
      <c r="K110" s="10"/>
    </row>
    <row r="111" spans="1:11" ht="18" x14ac:dyDescent="0.2">
      <c r="A111" s="35" t="s">
        <v>215</v>
      </c>
      <c r="B111" s="35"/>
      <c r="C111" s="35"/>
      <c r="D111" s="35"/>
      <c r="E111" s="35"/>
      <c r="F111" s="35"/>
      <c r="G111" s="35"/>
      <c r="H111" s="35"/>
      <c r="I111" s="35"/>
      <c r="J111" s="35"/>
      <c r="K111" s="35"/>
    </row>
    <row r="112" spans="1:11" ht="18" x14ac:dyDescent="0.2">
      <c r="A112" s="35" t="s">
        <v>242</v>
      </c>
      <c r="B112" s="35"/>
      <c r="C112" s="35"/>
      <c r="D112" s="35"/>
      <c r="E112" s="35"/>
      <c r="F112" s="35"/>
      <c r="G112" s="35"/>
      <c r="H112" s="35"/>
      <c r="I112" s="35"/>
      <c r="J112" s="35"/>
      <c r="K112" s="35"/>
    </row>
    <row r="113" spans="1:11" ht="18" x14ac:dyDescent="0.2">
      <c r="A113" s="35" t="s">
        <v>243</v>
      </c>
      <c r="B113" s="35"/>
      <c r="C113" s="35"/>
      <c r="D113" s="35"/>
      <c r="E113" s="35"/>
      <c r="F113" s="35"/>
      <c r="G113" s="35"/>
      <c r="H113" s="35"/>
      <c r="I113" s="35"/>
      <c r="J113" s="35"/>
      <c r="K113" s="35"/>
    </row>
    <row r="114" spans="1:11" ht="18" x14ac:dyDescent="0.2">
      <c r="A114" s="35" t="s">
        <v>244</v>
      </c>
      <c r="B114" s="35"/>
      <c r="C114" s="35"/>
      <c r="D114" s="35"/>
      <c r="E114" s="35"/>
      <c r="F114" s="35"/>
      <c r="G114" s="35"/>
      <c r="H114" s="35"/>
      <c r="I114" s="35"/>
      <c r="J114" s="35"/>
      <c r="K114" s="35"/>
    </row>
    <row r="115" spans="1:11" ht="18" x14ac:dyDescent="0.2">
      <c r="A115" s="35" t="s">
        <v>245</v>
      </c>
      <c r="B115" s="35"/>
      <c r="C115" s="35"/>
      <c r="D115" s="35"/>
      <c r="E115" s="35"/>
      <c r="F115" s="35"/>
      <c r="G115" s="35"/>
      <c r="H115" s="35"/>
      <c r="I115" s="35"/>
      <c r="J115" s="35"/>
      <c r="K115" s="35"/>
    </row>
    <row r="116" spans="1:11" ht="18" x14ac:dyDescent="0.2">
      <c r="A116" s="35" t="s">
        <v>246</v>
      </c>
      <c r="B116" s="35"/>
      <c r="C116" s="35"/>
      <c r="D116" s="35"/>
      <c r="E116" s="35"/>
      <c r="F116" s="35"/>
      <c r="G116" s="35"/>
      <c r="H116" s="35"/>
      <c r="I116" s="35"/>
      <c r="J116" s="35"/>
      <c r="K116" s="35"/>
    </row>
    <row r="117" spans="1:11" ht="15" x14ac:dyDescent="0.2">
      <c r="A117" s="20"/>
      <c r="B117" s="10"/>
      <c r="C117" s="10"/>
      <c r="D117" s="10"/>
      <c r="E117" s="10"/>
      <c r="F117" s="10"/>
      <c r="G117" s="10"/>
      <c r="H117" s="10"/>
      <c r="I117" s="10"/>
      <c r="J117" s="10"/>
      <c r="K117" s="10"/>
    </row>
    <row r="118" spans="1:11" ht="68.45" customHeight="1" x14ac:dyDescent="0.2">
      <c r="A118" s="35" t="s">
        <v>216</v>
      </c>
      <c r="B118" s="35"/>
      <c r="C118" s="35"/>
      <c r="D118" s="35"/>
      <c r="E118" s="35"/>
      <c r="F118" s="35"/>
      <c r="G118" s="35"/>
      <c r="H118" s="35"/>
      <c r="I118" s="35"/>
      <c r="J118" s="35"/>
      <c r="K118" s="35"/>
    </row>
    <row r="119" spans="1:11" ht="18" x14ac:dyDescent="0.2">
      <c r="A119" s="17"/>
      <c r="B119" s="10"/>
      <c r="C119" s="10"/>
      <c r="D119" s="10"/>
      <c r="E119" s="10"/>
      <c r="F119" s="10"/>
      <c r="G119" s="10"/>
      <c r="H119" s="10"/>
      <c r="I119" s="10"/>
      <c r="J119" s="10"/>
      <c r="K119" s="10"/>
    </row>
    <row r="120" spans="1:11" ht="18" x14ac:dyDescent="0.2">
      <c r="A120" s="40" t="s">
        <v>217</v>
      </c>
      <c r="B120" s="40"/>
      <c r="C120" s="40"/>
      <c r="D120" s="40"/>
      <c r="E120" s="40"/>
      <c r="F120" s="40"/>
      <c r="G120" s="40"/>
      <c r="H120" s="40"/>
      <c r="I120" s="40"/>
      <c r="J120" s="40"/>
      <c r="K120" s="40"/>
    </row>
    <row r="121" spans="1:11" ht="18" x14ac:dyDescent="0.2">
      <c r="A121" s="35" t="s">
        <v>247</v>
      </c>
      <c r="B121" s="35"/>
      <c r="C121" s="35"/>
      <c r="D121" s="35"/>
      <c r="E121" s="35"/>
      <c r="F121" s="35"/>
      <c r="G121" s="35"/>
      <c r="H121" s="35"/>
      <c r="I121" s="35"/>
      <c r="J121" s="35"/>
      <c r="K121" s="35"/>
    </row>
    <row r="122" spans="1:11" ht="18" x14ac:dyDescent="0.2">
      <c r="A122" s="35" t="s">
        <v>248</v>
      </c>
      <c r="B122" s="35"/>
      <c r="C122" s="35"/>
      <c r="D122" s="35"/>
      <c r="E122" s="35"/>
      <c r="F122" s="35"/>
      <c r="G122" s="35"/>
      <c r="H122" s="35"/>
      <c r="I122" s="35"/>
      <c r="J122" s="35"/>
      <c r="K122" s="35"/>
    </row>
    <row r="123" spans="1:11" ht="18" x14ac:dyDescent="0.2">
      <c r="A123" s="35" t="s">
        <v>249</v>
      </c>
      <c r="B123" s="35"/>
      <c r="C123" s="35"/>
      <c r="D123" s="35"/>
      <c r="E123" s="35"/>
      <c r="F123" s="35"/>
      <c r="G123" s="35"/>
      <c r="H123" s="35"/>
      <c r="I123" s="35"/>
      <c r="J123" s="35"/>
      <c r="K123" s="35"/>
    </row>
    <row r="124" spans="1:11" ht="15" x14ac:dyDescent="0.2">
      <c r="A124" s="19"/>
      <c r="B124" s="10"/>
      <c r="C124" s="10"/>
      <c r="D124" s="10"/>
      <c r="E124" s="10"/>
      <c r="F124" s="10"/>
      <c r="G124" s="10"/>
      <c r="H124" s="10"/>
      <c r="I124" s="10"/>
      <c r="J124" s="10"/>
      <c r="K124" s="10"/>
    </row>
    <row r="125" spans="1:11" ht="19.899999999999999" customHeight="1" x14ac:dyDescent="0.2">
      <c r="A125" s="40" t="s">
        <v>218</v>
      </c>
      <c r="B125" s="40"/>
      <c r="C125" s="40"/>
      <c r="D125" s="40"/>
      <c r="E125" s="40"/>
      <c r="F125" s="40"/>
      <c r="G125" s="40"/>
      <c r="H125" s="40"/>
      <c r="I125" s="40"/>
      <c r="J125" s="40"/>
      <c r="K125" s="40"/>
    </row>
    <row r="126" spans="1:11" ht="18" x14ac:dyDescent="0.2">
      <c r="A126" s="17"/>
      <c r="B126" s="10"/>
      <c r="C126" s="10"/>
      <c r="D126" s="10"/>
      <c r="E126" s="10"/>
      <c r="F126" s="10"/>
      <c r="G126" s="10"/>
      <c r="H126" s="10"/>
      <c r="I126" s="10"/>
      <c r="J126" s="10"/>
      <c r="K126" s="10"/>
    </row>
    <row r="127" spans="1:11" ht="18" x14ac:dyDescent="0.2">
      <c r="A127" s="40" t="s">
        <v>219</v>
      </c>
      <c r="B127" s="40"/>
      <c r="C127" s="40"/>
      <c r="D127" s="40"/>
      <c r="E127" s="40"/>
      <c r="F127" s="40"/>
      <c r="G127" s="40"/>
      <c r="H127" s="40"/>
      <c r="I127" s="40"/>
      <c r="J127" s="40"/>
      <c r="K127" s="40"/>
    </row>
    <row r="128" spans="1:11" ht="18" x14ac:dyDescent="0.2">
      <c r="A128" s="17"/>
      <c r="B128" s="10"/>
      <c r="C128" s="10"/>
      <c r="D128" s="10"/>
      <c r="E128" s="10"/>
      <c r="F128" s="10"/>
      <c r="G128" s="10"/>
      <c r="H128" s="10"/>
      <c r="I128" s="10"/>
      <c r="J128" s="10"/>
      <c r="K128" s="10"/>
    </row>
    <row r="129" spans="1:11" ht="18" x14ac:dyDescent="0.2">
      <c r="A129" s="15"/>
      <c r="B129" s="15"/>
      <c r="C129" s="10"/>
      <c r="D129" s="10"/>
      <c r="E129" s="10"/>
      <c r="F129" s="10"/>
      <c r="G129" s="10"/>
      <c r="H129" s="10"/>
      <c r="I129" s="10"/>
      <c r="J129" s="10"/>
      <c r="K129" s="10"/>
    </row>
    <row r="130" spans="1:11" ht="15" x14ac:dyDescent="0.2">
      <c r="A130" s="11"/>
      <c r="B130" s="11"/>
      <c r="C130" s="10"/>
      <c r="D130" s="10"/>
      <c r="E130" s="10"/>
      <c r="F130" s="10"/>
      <c r="G130" s="10"/>
      <c r="H130" s="10"/>
      <c r="I130" s="10"/>
      <c r="J130" s="10"/>
      <c r="K130" s="10"/>
    </row>
    <row r="131" spans="1:11" ht="15" x14ac:dyDescent="0.2">
      <c r="A131" s="11"/>
      <c r="B131" s="11"/>
      <c r="C131" s="10"/>
      <c r="D131" s="10"/>
      <c r="E131" s="10"/>
      <c r="F131" s="10"/>
      <c r="G131" s="10"/>
      <c r="H131" s="10"/>
      <c r="I131" s="10"/>
      <c r="J131" s="10"/>
      <c r="K131" s="10"/>
    </row>
    <row r="132" spans="1:11" ht="15" x14ac:dyDescent="0.2">
      <c r="A132" s="11"/>
      <c r="B132" s="11"/>
      <c r="C132" s="10"/>
      <c r="D132" s="10"/>
      <c r="E132" s="10"/>
      <c r="F132" s="10"/>
      <c r="G132" s="10"/>
      <c r="H132" s="10"/>
      <c r="I132" s="10"/>
      <c r="J132" s="10"/>
      <c r="K132" s="10"/>
    </row>
    <row r="133" spans="1:11" ht="15" x14ac:dyDescent="0.2">
      <c r="A133" s="11"/>
      <c r="B133" s="11"/>
      <c r="C133" s="10"/>
      <c r="D133" s="10"/>
      <c r="E133" s="10"/>
      <c r="F133" s="10"/>
      <c r="G133" s="10"/>
      <c r="H133" s="10"/>
      <c r="I133" s="10"/>
      <c r="J133" s="10"/>
      <c r="K133" s="10"/>
    </row>
    <row r="134" spans="1:11" ht="15" x14ac:dyDescent="0.2">
      <c r="A134" s="11"/>
      <c r="B134" s="11"/>
      <c r="C134" s="10"/>
      <c r="D134" s="10"/>
      <c r="E134" s="10"/>
      <c r="F134" s="10"/>
      <c r="G134" s="10"/>
      <c r="H134" s="10"/>
      <c r="I134" s="10"/>
      <c r="J134" s="10"/>
      <c r="K134" s="10"/>
    </row>
    <row r="135" spans="1:11" x14ac:dyDescent="0.2">
      <c r="A135" s="10"/>
      <c r="B135" s="10"/>
      <c r="C135" s="10"/>
      <c r="D135" s="10"/>
      <c r="E135" s="10"/>
      <c r="F135" s="10"/>
      <c r="G135" s="10"/>
      <c r="H135" s="10"/>
      <c r="I135" s="10"/>
      <c r="J135" s="10"/>
      <c r="K135" s="10"/>
    </row>
    <row r="136" spans="1:11" ht="18" x14ac:dyDescent="0.2">
      <c r="A136" s="18"/>
      <c r="B136" s="10"/>
      <c r="C136" s="10"/>
      <c r="D136" s="10"/>
      <c r="E136" s="10"/>
      <c r="F136" s="10"/>
      <c r="G136" s="10"/>
      <c r="H136" s="10"/>
      <c r="I136" s="10"/>
      <c r="J136" s="10"/>
      <c r="K136" s="10"/>
    </row>
    <row r="137" spans="1:11" ht="18" x14ac:dyDescent="0.2">
      <c r="A137" s="18"/>
      <c r="B137" s="10"/>
      <c r="C137" s="10"/>
      <c r="D137" s="10"/>
      <c r="E137" s="10"/>
      <c r="F137" s="10"/>
      <c r="G137" s="10"/>
      <c r="H137" s="10"/>
      <c r="I137" s="10"/>
      <c r="J137" s="10"/>
      <c r="K137" s="10"/>
    </row>
    <row r="138" spans="1:11" ht="18" x14ac:dyDescent="0.2">
      <c r="A138" s="41" t="s">
        <v>220</v>
      </c>
      <c r="B138" s="41"/>
      <c r="C138" s="41"/>
      <c r="D138" s="41"/>
      <c r="E138" s="41"/>
      <c r="F138" s="41"/>
      <c r="G138" s="41"/>
      <c r="H138" s="41"/>
      <c r="I138" s="41"/>
      <c r="J138" s="41"/>
      <c r="K138" s="41"/>
    </row>
    <row r="139" spans="1:11" ht="78" customHeight="1" x14ac:dyDescent="0.2">
      <c r="A139" s="35" t="s">
        <v>221</v>
      </c>
      <c r="B139" s="35"/>
      <c r="C139" s="35"/>
      <c r="D139" s="35"/>
      <c r="E139" s="35"/>
      <c r="F139" s="35"/>
      <c r="G139" s="35"/>
      <c r="H139" s="35"/>
      <c r="I139" s="35"/>
      <c r="J139" s="35"/>
      <c r="K139" s="35"/>
    </row>
    <row r="140" spans="1:11" ht="18" x14ac:dyDescent="0.2">
      <c r="A140" s="14"/>
      <c r="B140" s="10"/>
      <c r="C140" s="10"/>
      <c r="D140" s="10"/>
      <c r="E140" s="10"/>
      <c r="F140" s="10"/>
      <c r="G140" s="10"/>
      <c r="H140" s="10"/>
      <c r="I140" s="10"/>
      <c r="J140" s="10"/>
      <c r="K140" s="10"/>
    </row>
    <row r="141" spans="1:11" ht="21" x14ac:dyDescent="0.2">
      <c r="A141" s="36" t="s">
        <v>222</v>
      </c>
      <c r="B141" s="36"/>
      <c r="C141" s="36"/>
      <c r="D141" s="36"/>
      <c r="E141" s="36"/>
      <c r="F141" s="36"/>
      <c r="G141" s="36"/>
      <c r="H141" s="36"/>
      <c r="I141" s="36"/>
      <c r="J141" s="36"/>
      <c r="K141" s="36"/>
    </row>
    <row r="142" spans="1:11" ht="33.6" customHeight="1" x14ac:dyDescent="0.2">
      <c r="A142" s="35" t="s">
        <v>223</v>
      </c>
      <c r="B142" s="35"/>
      <c r="C142" s="35"/>
      <c r="D142" s="35"/>
      <c r="E142" s="35"/>
      <c r="F142" s="35"/>
      <c r="G142" s="35"/>
      <c r="H142" s="35"/>
      <c r="I142" s="35"/>
      <c r="J142" s="35"/>
      <c r="K142" s="35"/>
    </row>
    <row r="143" spans="1:11" ht="18" x14ac:dyDescent="0.2">
      <c r="A143" s="14"/>
      <c r="B143" s="10"/>
      <c r="C143" s="10"/>
      <c r="D143" s="10"/>
      <c r="E143" s="10"/>
      <c r="F143" s="10"/>
      <c r="G143" s="10"/>
      <c r="H143" s="10"/>
      <c r="I143" s="10"/>
      <c r="J143" s="10"/>
      <c r="K143" s="10"/>
    </row>
    <row r="144" spans="1:11" ht="36" customHeight="1" x14ac:dyDescent="0.2">
      <c r="A144" s="35" t="s">
        <v>250</v>
      </c>
      <c r="B144" s="35"/>
      <c r="C144" s="35"/>
      <c r="D144" s="35"/>
      <c r="E144" s="35"/>
      <c r="F144" s="35"/>
      <c r="G144" s="35"/>
      <c r="H144" s="35"/>
      <c r="I144" s="35"/>
      <c r="J144" s="35"/>
      <c r="K144" s="35"/>
    </row>
    <row r="145" spans="1:11" ht="18" x14ac:dyDescent="0.2">
      <c r="A145" s="14"/>
      <c r="B145" s="10"/>
      <c r="C145" s="10"/>
      <c r="D145" s="10"/>
      <c r="E145" s="10"/>
      <c r="F145" s="10"/>
      <c r="G145" s="10"/>
      <c r="H145" s="10"/>
      <c r="I145" s="10"/>
      <c r="J145" s="10"/>
      <c r="K145" s="10"/>
    </row>
    <row r="146" spans="1:11" ht="66" customHeight="1" x14ac:dyDescent="0.2">
      <c r="A146" s="35" t="s">
        <v>224</v>
      </c>
      <c r="B146" s="35"/>
      <c r="C146" s="35"/>
      <c r="D146" s="35"/>
      <c r="E146" s="35"/>
      <c r="F146" s="35"/>
      <c r="G146" s="35"/>
      <c r="H146" s="35"/>
      <c r="I146" s="35"/>
      <c r="J146" s="35"/>
      <c r="K146" s="35"/>
    </row>
    <row r="147" spans="1:11" ht="18" x14ac:dyDescent="0.2">
      <c r="A147" s="14"/>
      <c r="B147" s="10"/>
      <c r="C147" s="10"/>
      <c r="D147" s="10"/>
      <c r="E147" s="10"/>
      <c r="F147" s="10"/>
      <c r="G147" s="10"/>
      <c r="H147" s="10"/>
      <c r="I147" s="10"/>
      <c r="J147" s="10"/>
      <c r="K147" s="10"/>
    </row>
    <row r="148" spans="1:11" ht="18" x14ac:dyDescent="0.2">
      <c r="A148" s="38" t="s">
        <v>225</v>
      </c>
      <c r="B148" s="38"/>
      <c r="C148" s="38"/>
      <c r="D148" s="38"/>
      <c r="E148" s="38"/>
      <c r="F148" s="38"/>
      <c r="G148" s="38"/>
      <c r="H148" s="38"/>
      <c r="I148" s="38"/>
      <c r="J148" s="38"/>
      <c r="K148" s="38"/>
    </row>
    <row r="149" spans="1:11" ht="40.9" customHeight="1" x14ac:dyDescent="0.2">
      <c r="A149" s="39" t="s">
        <v>226</v>
      </c>
      <c r="B149" s="39"/>
      <c r="C149" s="39"/>
      <c r="D149" s="39"/>
      <c r="E149" s="39"/>
      <c r="F149" s="39"/>
      <c r="G149" s="39"/>
      <c r="H149" s="39"/>
      <c r="I149" s="39"/>
      <c r="J149" s="39"/>
      <c r="K149" s="39"/>
    </row>
    <row r="150" spans="1:11" ht="18" x14ac:dyDescent="0.2">
      <c r="A150" s="17"/>
      <c r="B150" s="10"/>
      <c r="C150" s="10"/>
      <c r="D150" s="10"/>
      <c r="E150" s="10"/>
      <c r="F150" s="10"/>
      <c r="G150" s="10"/>
      <c r="H150" s="10"/>
      <c r="I150" s="10"/>
      <c r="J150" s="10"/>
      <c r="K150" s="10"/>
    </row>
    <row r="151" spans="1:11" ht="29.25" x14ac:dyDescent="0.2">
      <c r="A151" s="34" t="s">
        <v>227</v>
      </c>
      <c r="B151" s="34"/>
      <c r="C151" s="34"/>
      <c r="D151" s="34"/>
      <c r="E151" s="34"/>
      <c r="F151" s="34"/>
      <c r="G151" s="34"/>
      <c r="H151" s="34"/>
      <c r="I151" s="34"/>
      <c r="J151" s="34"/>
      <c r="K151" s="34"/>
    </row>
    <row r="152" spans="1:11" ht="55.9" customHeight="1" x14ac:dyDescent="0.2">
      <c r="A152" s="35" t="s">
        <v>251</v>
      </c>
      <c r="B152" s="35"/>
      <c r="C152" s="35"/>
      <c r="D152" s="35"/>
      <c r="E152" s="35"/>
      <c r="F152" s="35"/>
      <c r="G152" s="35"/>
      <c r="H152" s="35"/>
      <c r="I152" s="35"/>
      <c r="J152" s="35"/>
      <c r="K152" s="35"/>
    </row>
    <row r="153" spans="1:11" ht="40.9" customHeight="1" x14ac:dyDescent="0.2">
      <c r="A153" s="35" t="s">
        <v>228</v>
      </c>
      <c r="B153" s="35"/>
      <c r="C153" s="35"/>
      <c r="D153" s="35"/>
      <c r="E153" s="35"/>
      <c r="F153" s="35"/>
      <c r="G153" s="35"/>
      <c r="H153" s="35"/>
      <c r="I153" s="35"/>
      <c r="J153" s="35"/>
      <c r="K153" s="35"/>
    </row>
    <row r="154" spans="1:11" ht="18" x14ac:dyDescent="0.2">
      <c r="A154" s="14"/>
      <c r="B154" s="10"/>
      <c r="C154" s="10"/>
      <c r="D154" s="10"/>
      <c r="E154" s="10"/>
      <c r="F154" s="10"/>
      <c r="G154" s="10"/>
      <c r="H154" s="10"/>
      <c r="I154" s="10"/>
      <c r="J154" s="10"/>
      <c r="K154" s="10"/>
    </row>
    <row r="155" spans="1:11" ht="29.25" x14ac:dyDescent="0.2">
      <c r="A155" s="34" t="s">
        <v>229</v>
      </c>
      <c r="B155" s="34"/>
      <c r="C155" s="34"/>
      <c r="D155" s="34"/>
      <c r="E155" s="34"/>
      <c r="F155" s="34"/>
      <c r="G155" s="34"/>
      <c r="H155" s="34"/>
      <c r="I155" s="34"/>
      <c r="J155" s="34"/>
      <c r="K155" s="34"/>
    </row>
    <row r="156" spans="1:11" ht="41.45" customHeight="1" x14ac:dyDescent="0.2">
      <c r="A156" s="35" t="s">
        <v>230</v>
      </c>
      <c r="B156" s="35"/>
      <c r="C156" s="35"/>
      <c r="D156" s="35"/>
      <c r="E156" s="35"/>
      <c r="F156" s="35"/>
      <c r="G156" s="35"/>
      <c r="H156" s="35"/>
      <c r="I156" s="35"/>
      <c r="J156" s="35"/>
      <c r="K156" s="35"/>
    </row>
    <row r="157" spans="1:11" x14ac:dyDescent="0.2">
      <c r="A157" s="13"/>
      <c r="B157" s="10"/>
      <c r="C157" s="10"/>
      <c r="D157" s="10"/>
      <c r="E157" s="10"/>
      <c r="F157" s="10"/>
      <c r="G157" s="10"/>
      <c r="H157" s="10"/>
      <c r="I157" s="10"/>
      <c r="J157" s="10"/>
      <c r="K157" s="10"/>
    </row>
    <row r="158" spans="1:11" ht="13.15" customHeight="1" x14ac:dyDescent="0.2">
      <c r="A158" s="35" t="s">
        <v>231</v>
      </c>
      <c r="B158" s="35"/>
      <c r="C158" s="35"/>
      <c r="D158" s="35"/>
      <c r="E158" s="35"/>
      <c r="F158" s="35"/>
      <c r="G158" s="35"/>
      <c r="H158" s="35"/>
      <c r="I158" s="35"/>
      <c r="J158" s="35"/>
      <c r="K158" s="35"/>
    </row>
    <row r="159" spans="1:11" x14ac:dyDescent="0.2">
      <c r="A159" s="27"/>
      <c r="B159" s="10"/>
      <c r="C159" s="10"/>
      <c r="D159" s="10"/>
      <c r="E159" s="10"/>
      <c r="F159" s="10"/>
      <c r="G159" s="10"/>
      <c r="H159" s="10"/>
      <c r="I159" s="10"/>
      <c r="J159" s="10"/>
      <c r="K159" s="10"/>
    </row>
    <row r="160" spans="1:11" ht="21" x14ac:dyDescent="0.2">
      <c r="A160" s="36" t="s">
        <v>232</v>
      </c>
      <c r="B160" s="36"/>
      <c r="C160" s="36"/>
      <c r="D160" s="36"/>
      <c r="E160" s="36"/>
      <c r="F160" s="36"/>
      <c r="G160" s="36"/>
      <c r="H160" s="36"/>
      <c r="I160" s="36"/>
      <c r="J160" s="36"/>
      <c r="K160" s="36"/>
    </row>
    <row r="161" spans="1:11" ht="59.45" customHeight="1" x14ac:dyDescent="0.2">
      <c r="A161" s="35" t="s">
        <v>233</v>
      </c>
      <c r="B161" s="35"/>
      <c r="C161" s="35"/>
      <c r="D161" s="35"/>
      <c r="E161" s="35"/>
      <c r="F161" s="35"/>
      <c r="G161" s="35"/>
      <c r="H161" s="35"/>
      <c r="I161" s="35"/>
      <c r="J161" s="35"/>
      <c r="K161" s="35"/>
    </row>
    <row r="162" spans="1:11" ht="18" x14ac:dyDescent="0.2">
      <c r="A162" s="14"/>
      <c r="B162" s="10"/>
      <c r="C162" s="10"/>
      <c r="D162" s="10"/>
      <c r="E162" s="10"/>
      <c r="F162" s="10"/>
      <c r="G162" s="10"/>
      <c r="H162" s="10"/>
      <c r="I162" s="10"/>
      <c r="J162" s="10"/>
      <c r="K162" s="10"/>
    </row>
    <row r="163" spans="1:11" ht="18" x14ac:dyDescent="0.35">
      <c r="A163" s="37" t="s">
        <v>234</v>
      </c>
      <c r="B163" s="37"/>
      <c r="C163" s="37"/>
      <c r="D163" s="37"/>
      <c r="E163" s="37"/>
      <c r="F163" s="37"/>
      <c r="G163" s="37"/>
      <c r="H163" s="37"/>
      <c r="I163" s="37"/>
      <c r="J163" s="37"/>
      <c r="K163" s="37"/>
    </row>
    <row r="164" spans="1:11" x14ac:dyDescent="0.2">
      <c r="A164" s="10"/>
      <c r="B164" s="10"/>
      <c r="C164" s="10"/>
      <c r="D164" s="10"/>
      <c r="E164" s="10"/>
      <c r="F164" s="10"/>
      <c r="G164" s="10"/>
      <c r="H164" s="10"/>
      <c r="I164" s="10"/>
      <c r="J164" s="10"/>
      <c r="K164" s="10"/>
    </row>
    <row r="165" spans="1:11" ht="15.75" x14ac:dyDescent="0.3">
      <c r="A165" s="31" t="s">
        <v>235</v>
      </c>
      <c r="B165" s="31"/>
      <c r="C165" s="31"/>
      <c r="D165" s="31"/>
      <c r="E165" s="31"/>
      <c r="F165" s="31"/>
      <c r="G165" s="31"/>
      <c r="H165" s="31"/>
      <c r="I165" s="31"/>
      <c r="J165" s="31"/>
      <c r="K165" s="31"/>
    </row>
    <row r="166" spans="1:11" ht="16.149999999999999" customHeight="1" x14ac:dyDescent="0.2">
      <c r="A166" s="32" t="s">
        <v>236</v>
      </c>
      <c r="B166" s="32"/>
      <c r="C166" s="32"/>
      <c r="D166" s="32"/>
      <c r="E166" s="32"/>
      <c r="F166" s="32"/>
      <c r="G166" s="32"/>
      <c r="H166" s="32"/>
      <c r="I166" s="32"/>
      <c r="J166" s="32"/>
      <c r="K166" s="32"/>
    </row>
    <row r="167" spans="1:11" x14ac:dyDescent="0.2">
      <c r="A167" s="33"/>
      <c r="B167" s="33"/>
      <c r="C167" s="33"/>
      <c r="D167" s="33"/>
      <c r="E167" s="33"/>
      <c r="F167" s="33"/>
      <c r="G167" s="33"/>
      <c r="H167" s="33"/>
      <c r="I167" s="33"/>
      <c r="J167" s="33"/>
      <c r="K167" s="33"/>
    </row>
  </sheetData>
  <mergeCells count="92">
    <mergeCell ref="A19:K19"/>
    <mergeCell ref="A1:I1"/>
    <mergeCell ref="A3:I3"/>
    <mergeCell ref="A4:I4"/>
    <mergeCell ref="A5:I5"/>
    <mergeCell ref="A7:K7"/>
    <mergeCell ref="A9:B9"/>
    <mergeCell ref="A10:K10"/>
    <mergeCell ref="A13:K13"/>
    <mergeCell ref="A14:K14"/>
    <mergeCell ref="A15:K15"/>
    <mergeCell ref="A18:K18"/>
    <mergeCell ref="A34:K34"/>
    <mergeCell ref="A20:K20"/>
    <mergeCell ref="A21:K21"/>
    <mergeCell ref="A23:K23"/>
    <mergeCell ref="A24:K24"/>
    <mergeCell ref="A25:K25"/>
    <mergeCell ref="A26:K26"/>
    <mergeCell ref="A28:K28"/>
    <mergeCell ref="A29:K29"/>
    <mergeCell ref="A30:K30"/>
    <mergeCell ref="A31:K31"/>
    <mergeCell ref="A33:K33"/>
    <mergeCell ref="A62:K62"/>
    <mergeCell ref="A36:K36"/>
    <mergeCell ref="A37:K37"/>
    <mergeCell ref="A38:K38"/>
    <mergeCell ref="A39:K39"/>
    <mergeCell ref="A41:K41"/>
    <mergeCell ref="A42:K42"/>
    <mergeCell ref="A43:K43"/>
    <mergeCell ref="A45:K45"/>
    <mergeCell ref="A46:K46"/>
    <mergeCell ref="A59:K59"/>
    <mergeCell ref="A61:K61"/>
    <mergeCell ref="A94:K94"/>
    <mergeCell ref="A64:K64"/>
    <mergeCell ref="A65:K65"/>
    <mergeCell ref="A66:K66"/>
    <mergeCell ref="A68:K68"/>
    <mergeCell ref="A69:K69"/>
    <mergeCell ref="A70:K70"/>
    <mergeCell ref="A72:K72"/>
    <mergeCell ref="A73:K73"/>
    <mergeCell ref="A75:K75"/>
    <mergeCell ref="A91:K91"/>
    <mergeCell ref="A92:K92"/>
    <mergeCell ref="A109:K109"/>
    <mergeCell ref="A95:K95"/>
    <mergeCell ref="A96:K96"/>
    <mergeCell ref="A97:K97"/>
    <mergeCell ref="A99:K99"/>
    <mergeCell ref="A100:K100"/>
    <mergeCell ref="A101:K101"/>
    <mergeCell ref="A103:K103"/>
    <mergeCell ref="A104:K104"/>
    <mergeCell ref="A105:K105"/>
    <mergeCell ref="A107:K107"/>
    <mergeCell ref="A108:K108"/>
    <mergeCell ref="A125:K125"/>
    <mergeCell ref="A111:K111"/>
    <mergeCell ref="A112:K112"/>
    <mergeCell ref="A113:K113"/>
    <mergeCell ref="A114:K114"/>
    <mergeCell ref="A115:K115"/>
    <mergeCell ref="A116:K116"/>
    <mergeCell ref="A118:K118"/>
    <mergeCell ref="A120:K120"/>
    <mergeCell ref="A121:K121"/>
    <mergeCell ref="A122:K122"/>
    <mergeCell ref="A123:K123"/>
    <mergeCell ref="A153:K153"/>
    <mergeCell ref="A127:K127"/>
    <mergeCell ref="A138:K138"/>
    <mergeCell ref="A139:K139"/>
    <mergeCell ref="A141:K141"/>
    <mergeCell ref="A142:K142"/>
    <mergeCell ref="A144:K144"/>
    <mergeCell ref="A146:K146"/>
    <mergeCell ref="A148:K148"/>
    <mergeCell ref="A149:K149"/>
    <mergeCell ref="A151:K151"/>
    <mergeCell ref="A152:K152"/>
    <mergeCell ref="A165:K165"/>
    <mergeCell ref="A166:K167"/>
    <mergeCell ref="A155:K155"/>
    <mergeCell ref="A156:K156"/>
    <mergeCell ref="A158:K158"/>
    <mergeCell ref="A160:K160"/>
    <mergeCell ref="A161:K161"/>
    <mergeCell ref="A163:K163"/>
  </mergeCells>
  <hyperlinks>
    <hyperlink ref="A25" r:id="rId1" display="https://www.treasury.nsw.gov.au/information-public-entities/nsw-common-planning-assumptions" xr:uid="{77403069-70B6-4DEF-BAB4-DA60F7493080}"/>
    <hyperlink ref="A26" r:id="rId2" display="https://www.planning.nsw.gov.au/Research-and-Demography/Population-projections/Insights" xr:uid="{97E1ADFB-AD62-43A1-AC16-C2E23E0B6CFC}"/>
    <hyperlink ref="A30" r:id="rId3" display="https://www.abs.gov.au/statistics/people/population/regional-population-age-and-sex/latest-release" xr:uid="{DF0461FE-AE7A-423E-A56B-D8DE86DCC6B8}"/>
    <hyperlink ref="A34" r:id="rId4" display="https://www.abs.gov.au/ausstats/abs@.nsf/mf/1270.0.55.001" xr:uid="{395437CE-7EA2-4008-95C2-5BC702E44CFF}"/>
    <hyperlink ref="A37" r:id="rId5" display="https://www.abs.gov.au/statistics/standards/australian-statistical-geography-standard-asgs-edition-3/jul2021-jun2026/main-structure-and-greater-capital-city-statistical-areas/statistical-area-level-2" xr:uid="{D4FC4A48-5F5A-412F-AB47-258F76B3506E}"/>
    <hyperlink ref="A38" r:id="rId6" display="https://www.planning.nsw.gov.au/Research-and-Demography/Population-projections/Insights" xr:uid="{43C796D1-ACF0-4407-8C72-6F374C03C58B}"/>
    <hyperlink ref="A42" r:id="rId7" display="https://www.olg.nsw.gov.au/public/find-my-council/local-government-area-boundaries-and-mapping-information/" xr:uid="{ED995A80-E8F4-4FBE-A7AA-B20DCE0A3FBF}"/>
    <hyperlink ref="A43" r:id="rId8" display="https://www.abs.gov.au/AUSSTATS/abs@.nsf/DetailsPage/1270.0.55.003June 2020?OpenDocument" xr:uid="{05D689AF-82B2-4F16-AC7B-65B3E4A10F65}"/>
    <hyperlink ref="A62" r:id="rId9" display="https://www.abs.gov.au/websitedbs/D3310114.nsf/home/Australian+Statistical+Geography+Standard+(ASGS)" xr:uid="{2D70FB5A-7318-418C-A237-1D02E8DEC48B}"/>
    <hyperlink ref="A66" r:id="rId10" display="https://www.planning.nsw.gov.au/Plans-for-your-area/Regional-Plans" xr:uid="{7DCF080F-D6A2-4241-B1E7-EABA656A5745}"/>
    <hyperlink ref="A70" r:id="rId11" display="https://www.nsw.gov.au/regional-nsw-today" xr:uid="{F07EBDE6-801E-4B62-BD6E-03BE921BDDB1}"/>
    <hyperlink ref="A73" r:id="rId12" display="https://www.greater.sydney/strategic-planning" xr:uid="{79510C84-521E-4387-B54C-CDC7CF5C954C}"/>
    <hyperlink ref="A92" r:id="rId13" display="https://www.greater.sydney/metropolis-of-three-cities" xr:uid="{C4597C47-FA91-4605-B53D-825B45DB1841}"/>
    <hyperlink ref="A156" r:id="rId14" display="https://www.planning.nsw.gov.au/Research-and-Demography/Population-projections/Insights" xr:uid="{98224114-3326-4629-AB03-2237A4174DAD}"/>
    <hyperlink ref="A158" r:id="rId15" display="mailto:population.futures@planning.nsw.gov.au" xr:uid="{A3DE9E05-339E-4249-BD90-D74D9452169D}"/>
    <hyperlink ref="A166" location="_ftnref1" display="_ftnref1" xr:uid="{DBE76D2C-FFBD-4762-9076-51A4349E1A6C}"/>
    <hyperlink ref="A21" r:id="rId16" display="https://www.planning.nsw.gov.au/Plans-for-your-area/Regional-Plans" xr:uid="{57A0E90B-7E62-4684-ABA9-E08365BDE28D}"/>
  </hyperlinks>
  <pageMargins left="0.7" right="0.7" top="0.75" bottom="0.75" header="0.3" footer="0.3"/>
  <pageSetup paperSize="9" orientation="portrait" horizontalDpi="300" verticalDpi="300"/>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N600"/>
  <sheetViews>
    <sheetView workbookViewId="0">
      <selection activeCell="A6" sqref="A6"/>
    </sheetView>
  </sheetViews>
  <sheetFormatPr defaultColWidth="11.5703125" defaultRowHeight="12.75" x14ac:dyDescent="0.2"/>
  <cols>
    <col min="1" max="1" width="15.7109375" customWidth="1"/>
  </cols>
  <sheetData>
    <row r="1" spans="1:92" ht="63" customHeight="1" x14ac:dyDescent="0.3">
      <c r="A1" s="28" t="s">
        <v>155</v>
      </c>
      <c r="B1" s="28"/>
      <c r="C1" s="28"/>
      <c r="D1" s="28"/>
      <c r="E1" s="28"/>
      <c r="F1" s="28"/>
      <c r="G1" s="28"/>
      <c r="H1" s="28"/>
      <c r="I1" s="28"/>
    </row>
    <row r="2" spans="1:92" ht="4.1500000000000004" customHeight="1" x14ac:dyDescent="0.2">
      <c r="A2" s="4"/>
      <c r="B2" s="4"/>
      <c r="C2" s="4"/>
      <c r="D2" s="4"/>
      <c r="E2" s="4"/>
      <c r="F2" s="4"/>
      <c r="G2" s="4"/>
      <c r="H2" s="4"/>
      <c r="I2" s="4"/>
    </row>
    <row r="3" spans="1:92" ht="15" x14ac:dyDescent="0.2">
      <c r="A3" s="29" t="s">
        <v>156</v>
      </c>
      <c r="B3" s="29"/>
      <c r="C3" s="29"/>
      <c r="D3" s="29"/>
      <c r="E3" s="29"/>
      <c r="F3" s="29"/>
      <c r="G3" s="29"/>
      <c r="H3" s="29"/>
      <c r="I3" s="29"/>
    </row>
    <row r="4" spans="1:92" ht="15" x14ac:dyDescent="0.25">
      <c r="A4" s="7"/>
      <c r="B4" s="7"/>
      <c r="C4" s="7"/>
      <c r="D4" s="7"/>
      <c r="E4" s="7"/>
      <c r="F4" s="7"/>
      <c r="G4" s="7"/>
      <c r="H4" s="7"/>
      <c r="I4" s="7"/>
    </row>
    <row r="5" spans="1:92" ht="15" x14ac:dyDescent="0.25">
      <c r="A5" s="30" t="s">
        <v>146</v>
      </c>
      <c r="B5" s="30"/>
      <c r="C5" s="30"/>
      <c r="D5" s="30"/>
      <c r="E5" s="30"/>
      <c r="F5" s="30"/>
      <c r="G5" s="30"/>
      <c r="H5" s="30"/>
      <c r="I5" s="30"/>
    </row>
    <row r="6" spans="1:92" x14ac:dyDescent="0.2">
      <c r="A6" s="8" t="str">
        <f>HYPERLINK("#'Index'!A1", "Return to Index tab")</f>
        <v>Return to Index tab</v>
      </c>
    </row>
    <row r="7" spans="1:92" x14ac:dyDescent="0.2">
      <c r="A7" s="4" t="s">
        <v>154</v>
      </c>
      <c r="B7" s="1" t="s">
        <v>0</v>
      </c>
      <c r="C7" s="1" t="s">
        <v>1</v>
      </c>
      <c r="D7" s="1" t="s">
        <v>2</v>
      </c>
      <c r="E7" s="1" t="s">
        <v>3</v>
      </c>
      <c r="F7" s="1" t="s">
        <v>4</v>
      </c>
      <c r="G7" s="1" t="s">
        <v>5</v>
      </c>
      <c r="H7" s="1" t="s">
        <v>6</v>
      </c>
      <c r="I7" s="1" t="s">
        <v>7</v>
      </c>
      <c r="J7" s="1" t="s">
        <v>8</v>
      </c>
      <c r="K7" s="1" t="s">
        <v>9</v>
      </c>
      <c r="L7" s="1" t="s">
        <v>10</v>
      </c>
      <c r="M7" s="1" t="s">
        <v>11</v>
      </c>
      <c r="N7" s="1" t="s">
        <v>12</v>
      </c>
      <c r="O7" s="1" t="s">
        <v>13</v>
      </c>
      <c r="P7" s="1" t="s">
        <v>14</v>
      </c>
      <c r="Q7" s="1" t="s">
        <v>15</v>
      </c>
      <c r="R7" s="1" t="s">
        <v>16</v>
      </c>
      <c r="S7" s="1" t="s">
        <v>17</v>
      </c>
      <c r="T7" s="1" t="s">
        <v>18</v>
      </c>
      <c r="U7" s="1" t="s">
        <v>19</v>
      </c>
      <c r="V7" s="1" t="s">
        <v>20</v>
      </c>
      <c r="W7" s="1" t="s">
        <v>21</v>
      </c>
      <c r="X7" s="1" t="s">
        <v>22</v>
      </c>
      <c r="Y7" s="1" t="s">
        <v>23</v>
      </c>
      <c r="Z7" s="1" t="s">
        <v>24</v>
      </c>
      <c r="AA7" s="1" t="s">
        <v>25</v>
      </c>
      <c r="AB7" s="1" t="s">
        <v>26</v>
      </c>
      <c r="AC7" s="1" t="s">
        <v>27</v>
      </c>
      <c r="AD7" s="1" t="s">
        <v>28</v>
      </c>
      <c r="AE7" s="1" t="s">
        <v>29</v>
      </c>
      <c r="AF7" s="1" t="s">
        <v>30</v>
      </c>
      <c r="AG7" s="1" t="s">
        <v>31</v>
      </c>
      <c r="AH7" s="1" t="s">
        <v>32</v>
      </c>
      <c r="AI7" s="1" t="s">
        <v>33</v>
      </c>
      <c r="AJ7" s="1" t="s">
        <v>34</v>
      </c>
      <c r="AK7" s="1" t="s">
        <v>35</v>
      </c>
      <c r="AL7" s="1" t="s">
        <v>36</v>
      </c>
      <c r="AM7" s="1" t="s">
        <v>37</v>
      </c>
      <c r="AN7" s="1" t="s">
        <v>38</v>
      </c>
      <c r="AO7" s="1" t="s">
        <v>39</v>
      </c>
      <c r="AP7" s="1" t="s">
        <v>40</v>
      </c>
      <c r="AQ7" s="1" t="s">
        <v>41</v>
      </c>
      <c r="AR7" s="1" t="s">
        <v>42</v>
      </c>
      <c r="AS7" s="1" t="s">
        <v>43</v>
      </c>
      <c r="AT7" s="1" t="s">
        <v>44</v>
      </c>
      <c r="AU7" s="1" t="s">
        <v>45</v>
      </c>
      <c r="AV7" s="1" t="s">
        <v>46</v>
      </c>
      <c r="AW7" s="1" t="s">
        <v>47</v>
      </c>
      <c r="AX7" s="1" t="s">
        <v>48</v>
      </c>
      <c r="AY7" s="1" t="s">
        <v>49</v>
      </c>
      <c r="AZ7" s="1" t="s">
        <v>50</v>
      </c>
      <c r="BA7" s="1" t="s">
        <v>51</v>
      </c>
      <c r="BB7" s="1" t="s">
        <v>52</v>
      </c>
      <c r="BC7" s="1" t="s">
        <v>53</v>
      </c>
      <c r="BD7" s="1" t="s">
        <v>54</v>
      </c>
      <c r="BE7" s="1" t="s">
        <v>55</v>
      </c>
      <c r="BF7" s="1" t="s">
        <v>56</v>
      </c>
      <c r="BG7" s="1" t="s">
        <v>57</v>
      </c>
      <c r="BH7" s="1" t="s">
        <v>58</v>
      </c>
      <c r="BI7" s="1" t="s">
        <v>59</v>
      </c>
      <c r="BJ7" s="1" t="s">
        <v>60</v>
      </c>
      <c r="BK7" s="1" t="s">
        <v>61</v>
      </c>
      <c r="BL7" s="1" t="s">
        <v>62</v>
      </c>
      <c r="BM7" s="1" t="s">
        <v>63</v>
      </c>
      <c r="BN7" s="1" t="s">
        <v>64</v>
      </c>
      <c r="BO7" s="1" t="s">
        <v>65</v>
      </c>
      <c r="BP7" s="1" t="s">
        <v>66</v>
      </c>
      <c r="BQ7" s="1" t="s">
        <v>67</v>
      </c>
      <c r="BR7" s="1" t="s">
        <v>68</v>
      </c>
      <c r="BS7" s="1" t="s">
        <v>69</v>
      </c>
      <c r="BT7" s="1" t="s">
        <v>70</v>
      </c>
      <c r="BU7" s="1" t="s">
        <v>71</v>
      </c>
      <c r="BV7" s="1" t="s">
        <v>72</v>
      </c>
      <c r="BW7" s="1" t="s">
        <v>73</v>
      </c>
      <c r="BX7" s="1" t="s">
        <v>74</v>
      </c>
      <c r="BY7" s="1" t="s">
        <v>75</v>
      </c>
      <c r="BZ7" s="1" t="s">
        <v>76</v>
      </c>
      <c r="CA7" s="1" t="s">
        <v>77</v>
      </c>
      <c r="CB7" s="1" t="s">
        <v>78</v>
      </c>
      <c r="CC7" s="1" t="s">
        <v>79</v>
      </c>
      <c r="CD7" s="1" t="s">
        <v>80</v>
      </c>
      <c r="CE7" s="1" t="s">
        <v>81</v>
      </c>
      <c r="CF7" s="1" t="s">
        <v>82</v>
      </c>
      <c r="CG7" s="1" t="s">
        <v>83</v>
      </c>
      <c r="CH7" s="1" t="s">
        <v>84</v>
      </c>
      <c r="CI7" s="1" t="s">
        <v>85</v>
      </c>
      <c r="CJ7" s="1" t="s">
        <v>86</v>
      </c>
      <c r="CK7" s="1" t="s">
        <v>87</v>
      </c>
      <c r="CL7" s="1" t="s">
        <v>88</v>
      </c>
      <c r="CM7" s="1" t="s">
        <v>89</v>
      </c>
      <c r="CN7" s="1" t="s">
        <v>90</v>
      </c>
    </row>
    <row r="8" spans="1:92" x14ac:dyDescent="0.2">
      <c r="A8" t="s">
        <v>91</v>
      </c>
      <c r="B8" s="2">
        <v>4725503</v>
      </c>
      <c r="C8" s="2">
        <v>4795106</v>
      </c>
      <c r="D8" s="2">
        <v>4841898</v>
      </c>
      <c r="E8" s="2">
        <v>4894053</v>
      </c>
      <c r="F8" s="2">
        <v>4932016</v>
      </c>
      <c r="G8" s="2">
        <v>4959588</v>
      </c>
      <c r="H8" s="2">
        <v>5001888</v>
      </c>
      <c r="I8" s="2">
        <v>5053790</v>
      </c>
      <c r="J8" s="2">
        <v>5111130</v>
      </c>
      <c r="K8" s="2">
        <v>5171527</v>
      </c>
      <c r="L8" s="2">
        <v>5234889</v>
      </c>
      <c r="M8" s="2">
        <v>5303580</v>
      </c>
      <c r="N8" s="2">
        <v>5352959</v>
      </c>
      <c r="O8" s="2">
        <v>5402729</v>
      </c>
      <c r="P8" s="2">
        <v>5464512</v>
      </c>
      <c r="Q8" s="2">
        <v>5531526</v>
      </c>
      <c r="R8" s="2">
        <v>5616736</v>
      </c>
      <c r="S8" s="2">
        <v>5707309</v>
      </c>
      <c r="T8" s="2">
        <v>5776283</v>
      </c>
      <c r="U8" s="2">
        <v>5834021</v>
      </c>
      <c r="V8" s="2">
        <v>5898731</v>
      </c>
      <c r="W8" s="2">
        <v>5957822</v>
      </c>
      <c r="X8" s="2">
        <v>5995055</v>
      </c>
      <c r="Y8" s="2">
        <v>6044819</v>
      </c>
      <c r="Z8" s="2">
        <v>6105560</v>
      </c>
      <c r="AA8" s="2">
        <v>6176461</v>
      </c>
      <c r="AB8" s="2">
        <v>6246267</v>
      </c>
      <c r="AC8" s="2">
        <v>6305799</v>
      </c>
      <c r="AD8" s="2">
        <v>6375103</v>
      </c>
      <c r="AE8" s="2">
        <v>6446558</v>
      </c>
      <c r="AF8" s="2">
        <v>6530349</v>
      </c>
      <c r="AG8" s="2">
        <v>6580807</v>
      </c>
      <c r="AH8" s="2">
        <v>6620715</v>
      </c>
      <c r="AI8" s="2">
        <v>6650735</v>
      </c>
      <c r="AJ8" s="2">
        <v>6693206</v>
      </c>
      <c r="AK8" s="2">
        <v>6742690</v>
      </c>
      <c r="AL8" s="2">
        <v>6834156</v>
      </c>
      <c r="AM8" s="2">
        <v>6943461</v>
      </c>
      <c r="AN8" s="2">
        <v>7053755</v>
      </c>
      <c r="AO8" s="2">
        <v>7144292</v>
      </c>
      <c r="AP8" s="2">
        <v>7218529</v>
      </c>
      <c r="AQ8" s="2">
        <v>7304244</v>
      </c>
      <c r="AR8" s="2">
        <v>7404032</v>
      </c>
      <c r="AS8" s="2">
        <v>7508353</v>
      </c>
      <c r="AT8" s="2">
        <v>7616168</v>
      </c>
      <c r="AU8" s="2">
        <v>7732858</v>
      </c>
      <c r="AV8" s="2">
        <v>7867936</v>
      </c>
      <c r="AW8" s="2">
        <v>7980168</v>
      </c>
      <c r="AX8" s="2">
        <v>8087379</v>
      </c>
      <c r="AY8" s="2">
        <v>8167532</v>
      </c>
      <c r="AZ8" s="2">
        <v>8166757.2770869201</v>
      </c>
      <c r="BA8" s="2">
        <v>8172657.0783839999</v>
      </c>
      <c r="BB8" s="2">
        <v>8207935.7584146503</v>
      </c>
      <c r="BC8" s="2">
        <v>8271394.6721517704</v>
      </c>
      <c r="BD8" s="2">
        <v>8367277.3123081699</v>
      </c>
      <c r="BE8" s="2">
        <v>8462770.3311276101</v>
      </c>
      <c r="BF8" s="2">
        <v>8557484.1402474791</v>
      </c>
      <c r="BG8" s="2">
        <v>8651328.5744918697</v>
      </c>
      <c r="BH8" s="2">
        <v>8744525.4460277203</v>
      </c>
      <c r="BI8" s="2">
        <v>8838559.8121544607</v>
      </c>
      <c r="BJ8" s="2">
        <v>8933639.7706758492</v>
      </c>
      <c r="BK8" s="2">
        <v>9028231.3735903408</v>
      </c>
      <c r="BL8" s="2">
        <v>9122610.8320647106</v>
      </c>
      <c r="BM8" s="2">
        <v>9216816.6549835298</v>
      </c>
      <c r="BN8" s="2">
        <v>9310896.2614559308</v>
      </c>
      <c r="BO8" s="2">
        <v>9404886.1982604396</v>
      </c>
      <c r="BP8" s="2">
        <v>9498737.6858855393</v>
      </c>
      <c r="BQ8" s="2">
        <v>9592465.7006786801</v>
      </c>
      <c r="BR8" s="2">
        <v>9686078.5860864706</v>
      </c>
      <c r="BS8" s="2">
        <v>9779572.6509045996</v>
      </c>
      <c r="BT8" s="2">
        <v>9872933.7234321702</v>
      </c>
      <c r="BU8" s="2">
        <v>9964995.3825922795</v>
      </c>
      <c r="BV8" s="2">
        <v>10055757.306311799</v>
      </c>
      <c r="BW8" s="2">
        <v>10145220.2657318</v>
      </c>
      <c r="BX8" s="2">
        <v>10233385.352727501</v>
      </c>
      <c r="BY8" s="2">
        <v>10320253.679863799</v>
      </c>
      <c r="BZ8" s="2">
        <v>10405835.820245</v>
      </c>
      <c r="CA8" s="2">
        <v>10490159.393224999</v>
      </c>
      <c r="CB8" s="2">
        <v>10573269.817066001</v>
      </c>
      <c r="CC8" s="2">
        <v>10655232.992464</v>
      </c>
      <c r="CD8" s="2">
        <v>10736141.5880816</v>
      </c>
      <c r="CE8" s="2">
        <v>10816105.142361</v>
      </c>
      <c r="CF8" s="2">
        <v>10895251.4352875</v>
      </c>
      <c r="CG8" s="2">
        <v>10973705.0834054</v>
      </c>
      <c r="CH8" s="2">
        <v>11051591.485682201</v>
      </c>
      <c r="CI8" s="2">
        <v>11129021.8873222</v>
      </c>
      <c r="CJ8" s="2">
        <v>11206080.758081701</v>
      </c>
      <c r="CK8" s="2">
        <v>11282833.516778201</v>
      </c>
      <c r="CL8" s="2">
        <v>11359321.6487315</v>
      </c>
      <c r="CM8" s="2">
        <v>11435568.716717299</v>
      </c>
      <c r="CN8" s="2">
        <v>11511582.6282677</v>
      </c>
    </row>
    <row r="9" spans="1:92" x14ac:dyDescent="0.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row>
    <row r="10" spans="1:92" x14ac:dyDescent="0.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row>
    <row r="11" spans="1:92" x14ac:dyDescent="0.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row>
    <row r="12" spans="1:92" x14ac:dyDescent="0.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row>
    <row r="13" spans="1:92" x14ac:dyDescent="0.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row>
    <row r="14" spans="1:92" x14ac:dyDescent="0.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row>
    <row r="15" spans="1:92" x14ac:dyDescent="0.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row>
    <row r="16" spans="1:92" x14ac:dyDescent="0.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row>
    <row r="17" spans="2:92" x14ac:dyDescent="0.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row>
    <row r="18" spans="2:92" x14ac:dyDescent="0.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row>
    <row r="19" spans="2:92" x14ac:dyDescent="0.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row>
    <row r="20" spans="2:92" x14ac:dyDescent="0.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row>
    <row r="21" spans="2:92" x14ac:dyDescent="0.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row>
    <row r="22" spans="2:92" x14ac:dyDescent="0.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row>
    <row r="23" spans="2:92" x14ac:dyDescent="0.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row>
    <row r="24" spans="2:92" x14ac:dyDescent="0.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row>
    <row r="25" spans="2:92" x14ac:dyDescent="0.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row>
    <row r="26" spans="2:92" x14ac:dyDescent="0.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row>
    <row r="27" spans="2:92" x14ac:dyDescent="0.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row>
    <row r="28" spans="2:92" x14ac:dyDescent="0.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row>
    <row r="29" spans="2:92" x14ac:dyDescent="0.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row>
    <row r="30" spans="2:92" x14ac:dyDescent="0.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row>
    <row r="31" spans="2:92" x14ac:dyDescent="0.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row>
    <row r="32" spans="2:92" x14ac:dyDescent="0.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row>
    <row r="33" spans="2:92" x14ac:dyDescent="0.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row>
    <row r="34" spans="2:92" x14ac:dyDescent="0.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row>
    <row r="35" spans="2:92" x14ac:dyDescent="0.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row>
    <row r="36" spans="2:92" x14ac:dyDescent="0.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row>
    <row r="37" spans="2:92" x14ac:dyDescent="0.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row>
    <row r="38" spans="2:92" x14ac:dyDescent="0.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row>
    <row r="39" spans="2:92" x14ac:dyDescent="0.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row>
    <row r="40" spans="2:92" x14ac:dyDescent="0.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row>
    <row r="41" spans="2:92" x14ac:dyDescent="0.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row>
    <row r="42" spans="2:92" x14ac:dyDescent="0.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row>
    <row r="43" spans="2:92" x14ac:dyDescent="0.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row>
    <row r="44" spans="2:92" x14ac:dyDescent="0.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row>
    <row r="45" spans="2:92" x14ac:dyDescent="0.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row>
    <row r="46" spans="2:92" x14ac:dyDescent="0.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row>
    <row r="47" spans="2:92" x14ac:dyDescent="0.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row>
    <row r="48" spans="2:92" x14ac:dyDescent="0.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row>
    <row r="49" spans="2:92" x14ac:dyDescent="0.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row>
    <row r="50" spans="2:92" x14ac:dyDescent="0.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row>
    <row r="51" spans="2:92" x14ac:dyDescent="0.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row>
    <row r="52" spans="2:92" x14ac:dyDescent="0.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row>
    <row r="53" spans="2:92" x14ac:dyDescent="0.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row>
    <row r="54" spans="2:92" x14ac:dyDescent="0.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row>
    <row r="55" spans="2:92" x14ac:dyDescent="0.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row>
    <row r="56" spans="2:92" x14ac:dyDescent="0.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row>
    <row r="57" spans="2:92" x14ac:dyDescent="0.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row>
    <row r="58" spans="2:92" x14ac:dyDescent="0.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row>
    <row r="59" spans="2:92" x14ac:dyDescent="0.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row>
    <row r="60" spans="2:92" x14ac:dyDescent="0.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row>
    <row r="61" spans="2:92" x14ac:dyDescent="0.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row>
    <row r="62" spans="2:92" x14ac:dyDescent="0.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row>
    <row r="63" spans="2:92" x14ac:dyDescent="0.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row>
    <row r="64" spans="2:92" x14ac:dyDescent="0.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row>
    <row r="65" spans="2:92" x14ac:dyDescent="0.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row>
    <row r="66" spans="2:92" x14ac:dyDescent="0.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row>
    <row r="67" spans="2:92" x14ac:dyDescent="0.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row>
    <row r="68" spans="2:92" x14ac:dyDescent="0.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row>
    <row r="69" spans="2:92" x14ac:dyDescent="0.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row>
    <row r="70" spans="2:92" x14ac:dyDescent="0.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row>
    <row r="71" spans="2:92" x14ac:dyDescent="0.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row>
    <row r="72" spans="2:92" x14ac:dyDescent="0.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row>
    <row r="73" spans="2:92" x14ac:dyDescent="0.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row>
    <row r="74" spans="2:92" x14ac:dyDescent="0.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row>
    <row r="75" spans="2:92" x14ac:dyDescent="0.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row>
    <row r="76" spans="2:92" x14ac:dyDescent="0.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row>
    <row r="77" spans="2:92" x14ac:dyDescent="0.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row>
    <row r="78" spans="2:92" x14ac:dyDescent="0.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row>
    <row r="79" spans="2:92" x14ac:dyDescent="0.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row>
    <row r="80" spans="2:92" x14ac:dyDescent="0.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row>
    <row r="81" spans="2:92" x14ac:dyDescent="0.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row>
    <row r="82" spans="2:92" x14ac:dyDescent="0.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row>
    <row r="83" spans="2:92" x14ac:dyDescent="0.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row>
    <row r="84" spans="2:92" x14ac:dyDescent="0.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row>
    <row r="85" spans="2:92" x14ac:dyDescent="0.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row>
    <row r="86" spans="2:92" x14ac:dyDescent="0.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row>
    <row r="87" spans="2:92" x14ac:dyDescent="0.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row>
    <row r="88" spans="2:92" x14ac:dyDescent="0.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row>
    <row r="89" spans="2:92" x14ac:dyDescent="0.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row>
    <row r="90" spans="2:92" x14ac:dyDescent="0.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row>
    <row r="91" spans="2:92" x14ac:dyDescent="0.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row>
    <row r="92" spans="2:92" x14ac:dyDescent="0.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row>
    <row r="93" spans="2:92" x14ac:dyDescent="0.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row>
    <row r="94" spans="2:92" x14ac:dyDescent="0.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row>
    <row r="95" spans="2:92" x14ac:dyDescent="0.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row>
    <row r="96" spans="2:92" x14ac:dyDescent="0.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row>
    <row r="97" spans="2:92" x14ac:dyDescent="0.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row>
    <row r="98" spans="2:92" x14ac:dyDescent="0.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row>
    <row r="99" spans="2:92" x14ac:dyDescent="0.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row>
    <row r="100" spans="2:92" x14ac:dyDescent="0.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row>
    <row r="101" spans="2:92" x14ac:dyDescent="0.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row>
    <row r="102" spans="2:92" x14ac:dyDescent="0.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row>
    <row r="103" spans="2:92" x14ac:dyDescent="0.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row>
    <row r="104" spans="2:92" x14ac:dyDescent="0.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row>
    <row r="105" spans="2:92" x14ac:dyDescent="0.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row>
    <row r="106" spans="2:92" x14ac:dyDescent="0.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row>
    <row r="107" spans="2:92" x14ac:dyDescent="0.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row>
    <row r="108" spans="2:92" x14ac:dyDescent="0.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row>
    <row r="109" spans="2:92" x14ac:dyDescent="0.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row>
    <row r="110" spans="2:92" x14ac:dyDescent="0.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row>
    <row r="111" spans="2:92" x14ac:dyDescent="0.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row>
    <row r="112" spans="2:92" x14ac:dyDescent="0.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row>
    <row r="113" spans="2:92" x14ac:dyDescent="0.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row>
    <row r="114" spans="2:92" x14ac:dyDescent="0.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row>
    <row r="115" spans="2:92" x14ac:dyDescent="0.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row>
    <row r="116" spans="2:92" x14ac:dyDescent="0.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row>
    <row r="117" spans="2:92" x14ac:dyDescent="0.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row>
    <row r="118" spans="2:92" x14ac:dyDescent="0.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row>
    <row r="119" spans="2:92" x14ac:dyDescent="0.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row>
    <row r="120" spans="2:92" x14ac:dyDescent="0.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row>
    <row r="121" spans="2:92" x14ac:dyDescent="0.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row>
    <row r="122" spans="2:92" x14ac:dyDescent="0.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row>
    <row r="123" spans="2:92" x14ac:dyDescent="0.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row>
    <row r="124" spans="2:92" x14ac:dyDescent="0.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row>
    <row r="125" spans="2:92" x14ac:dyDescent="0.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row>
    <row r="126" spans="2:92" x14ac:dyDescent="0.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row>
    <row r="127" spans="2:92" x14ac:dyDescent="0.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row>
    <row r="128" spans="2:92" x14ac:dyDescent="0.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row>
    <row r="129" spans="2:92" x14ac:dyDescent="0.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row>
    <row r="130" spans="2:92" x14ac:dyDescent="0.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row>
    <row r="131" spans="2:92" x14ac:dyDescent="0.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row>
    <row r="132" spans="2:92" x14ac:dyDescent="0.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row>
    <row r="133" spans="2:92" x14ac:dyDescent="0.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row>
    <row r="134" spans="2:92" x14ac:dyDescent="0.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row>
    <row r="135" spans="2:92" x14ac:dyDescent="0.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row>
    <row r="136" spans="2:92" x14ac:dyDescent="0.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row>
    <row r="137" spans="2:92" x14ac:dyDescent="0.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row>
    <row r="138" spans="2:92" x14ac:dyDescent="0.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row>
    <row r="139" spans="2:92" x14ac:dyDescent="0.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row>
    <row r="140" spans="2:92" x14ac:dyDescent="0.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row>
    <row r="141" spans="2:92" x14ac:dyDescent="0.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row>
    <row r="142" spans="2:92" x14ac:dyDescent="0.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row>
    <row r="143" spans="2:92" x14ac:dyDescent="0.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row>
    <row r="144" spans="2:92" x14ac:dyDescent="0.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row>
    <row r="145" spans="2:92" x14ac:dyDescent="0.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row>
    <row r="146" spans="2:92" x14ac:dyDescent="0.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row>
    <row r="147" spans="2:92" x14ac:dyDescent="0.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row>
    <row r="148" spans="2:92" x14ac:dyDescent="0.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row>
    <row r="149" spans="2:92" x14ac:dyDescent="0.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row>
    <row r="150" spans="2:92" x14ac:dyDescent="0.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row>
    <row r="151" spans="2:92" x14ac:dyDescent="0.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row>
    <row r="152" spans="2:92" x14ac:dyDescent="0.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row>
    <row r="153" spans="2:92" x14ac:dyDescent="0.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row>
    <row r="154" spans="2:92" x14ac:dyDescent="0.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row>
    <row r="155" spans="2:92" x14ac:dyDescent="0.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row>
    <row r="156" spans="2:92" x14ac:dyDescent="0.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row>
    <row r="157" spans="2:92" x14ac:dyDescent="0.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row>
    <row r="158" spans="2:92" x14ac:dyDescent="0.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row>
    <row r="159" spans="2:92" x14ac:dyDescent="0.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row>
    <row r="160" spans="2:92" x14ac:dyDescent="0.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row>
    <row r="161" spans="2:92" x14ac:dyDescent="0.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row>
    <row r="162" spans="2:92" x14ac:dyDescent="0.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row>
    <row r="163" spans="2:92" x14ac:dyDescent="0.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row>
    <row r="164" spans="2:92" x14ac:dyDescent="0.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row>
    <row r="165" spans="2:92" x14ac:dyDescent="0.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row>
    <row r="166" spans="2:92" x14ac:dyDescent="0.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row>
    <row r="167" spans="2:92" x14ac:dyDescent="0.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row>
    <row r="168" spans="2:92" x14ac:dyDescent="0.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row>
    <row r="169" spans="2:92" x14ac:dyDescent="0.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row>
    <row r="170" spans="2:92" x14ac:dyDescent="0.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row>
    <row r="171" spans="2:92" x14ac:dyDescent="0.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row>
    <row r="172" spans="2:92" x14ac:dyDescent="0.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row>
    <row r="173" spans="2:92" x14ac:dyDescent="0.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row>
    <row r="174" spans="2:92" x14ac:dyDescent="0.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row>
    <row r="175" spans="2:92" x14ac:dyDescent="0.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row>
    <row r="176" spans="2:92" x14ac:dyDescent="0.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row>
    <row r="177" spans="2:92" x14ac:dyDescent="0.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row>
    <row r="178" spans="2:92" x14ac:dyDescent="0.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row>
    <row r="179" spans="2:92" x14ac:dyDescent="0.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row>
    <row r="180" spans="2:92" x14ac:dyDescent="0.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row>
    <row r="181" spans="2:92" x14ac:dyDescent="0.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row>
    <row r="182" spans="2:92" x14ac:dyDescent="0.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row>
    <row r="183" spans="2:92" x14ac:dyDescent="0.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row>
    <row r="184" spans="2:92" x14ac:dyDescent="0.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row>
    <row r="185" spans="2:92" x14ac:dyDescent="0.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row>
    <row r="186" spans="2:92" x14ac:dyDescent="0.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row>
    <row r="187" spans="2:92" x14ac:dyDescent="0.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row>
    <row r="188" spans="2:92" x14ac:dyDescent="0.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row>
    <row r="189" spans="2:92" x14ac:dyDescent="0.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row>
    <row r="190" spans="2:92" x14ac:dyDescent="0.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row>
    <row r="191" spans="2:92" x14ac:dyDescent="0.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row>
    <row r="192" spans="2:92" x14ac:dyDescent="0.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row>
    <row r="193" spans="2:92" x14ac:dyDescent="0.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row>
    <row r="194" spans="2:92" x14ac:dyDescent="0.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row>
    <row r="195" spans="2:92" x14ac:dyDescent="0.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row>
    <row r="196" spans="2:92" x14ac:dyDescent="0.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row>
    <row r="197" spans="2:92" x14ac:dyDescent="0.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row>
    <row r="198" spans="2:92" x14ac:dyDescent="0.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row>
    <row r="199" spans="2:92" x14ac:dyDescent="0.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row>
    <row r="200" spans="2:92" x14ac:dyDescent="0.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row>
    <row r="201" spans="2:92" x14ac:dyDescent="0.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row>
    <row r="202" spans="2:92" x14ac:dyDescent="0.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row>
    <row r="203" spans="2:92" x14ac:dyDescent="0.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row>
    <row r="204" spans="2:92" x14ac:dyDescent="0.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row>
    <row r="205" spans="2:92" x14ac:dyDescent="0.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row>
    <row r="206" spans="2:92" x14ac:dyDescent="0.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row>
    <row r="207" spans="2:92" x14ac:dyDescent="0.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row>
    <row r="208" spans="2:92" x14ac:dyDescent="0.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row>
    <row r="209" spans="2:92" x14ac:dyDescent="0.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row>
    <row r="210" spans="2:92" x14ac:dyDescent="0.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row>
    <row r="211" spans="2:92" x14ac:dyDescent="0.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row>
    <row r="212" spans="2:92" x14ac:dyDescent="0.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row>
    <row r="213" spans="2:92" x14ac:dyDescent="0.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row>
    <row r="214" spans="2:92" x14ac:dyDescent="0.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row>
    <row r="215" spans="2:92" x14ac:dyDescent="0.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row>
    <row r="216" spans="2:92" x14ac:dyDescent="0.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row>
    <row r="217" spans="2:92" x14ac:dyDescent="0.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row>
    <row r="218" spans="2:92" x14ac:dyDescent="0.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row>
    <row r="219" spans="2:92" x14ac:dyDescent="0.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row>
    <row r="220" spans="2:92" x14ac:dyDescent="0.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row>
    <row r="221" spans="2:92" x14ac:dyDescent="0.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row>
    <row r="222" spans="2:92" x14ac:dyDescent="0.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row>
    <row r="223" spans="2:92" x14ac:dyDescent="0.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row>
    <row r="224" spans="2:92" x14ac:dyDescent="0.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row>
    <row r="225" spans="2:92" x14ac:dyDescent="0.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row>
    <row r="226" spans="2:92" x14ac:dyDescent="0.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row>
    <row r="227" spans="2:92" x14ac:dyDescent="0.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row>
    <row r="228" spans="2:92" x14ac:dyDescent="0.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row>
    <row r="229" spans="2:92" x14ac:dyDescent="0.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row>
    <row r="230" spans="2:92" x14ac:dyDescent="0.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row>
    <row r="231" spans="2:92" x14ac:dyDescent="0.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row>
    <row r="232" spans="2:92" x14ac:dyDescent="0.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row>
    <row r="233" spans="2:92" x14ac:dyDescent="0.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row>
    <row r="234" spans="2:92" x14ac:dyDescent="0.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row>
    <row r="235" spans="2:92" x14ac:dyDescent="0.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row>
    <row r="236" spans="2:92" x14ac:dyDescent="0.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row>
    <row r="237" spans="2:92" x14ac:dyDescent="0.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row>
    <row r="238" spans="2:92" x14ac:dyDescent="0.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row>
    <row r="239" spans="2:92" x14ac:dyDescent="0.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row>
    <row r="240" spans="2:92" x14ac:dyDescent="0.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row>
    <row r="241" spans="2:92" x14ac:dyDescent="0.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row>
    <row r="242" spans="2:92" x14ac:dyDescent="0.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row>
    <row r="243" spans="2:92" x14ac:dyDescent="0.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row>
    <row r="244" spans="2:92" x14ac:dyDescent="0.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row>
    <row r="245" spans="2:92" x14ac:dyDescent="0.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row>
    <row r="246" spans="2:92" x14ac:dyDescent="0.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row>
    <row r="247" spans="2:92" x14ac:dyDescent="0.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row>
    <row r="248" spans="2:92" x14ac:dyDescent="0.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row>
    <row r="249" spans="2:92" x14ac:dyDescent="0.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row>
    <row r="250" spans="2:92" x14ac:dyDescent="0.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row>
    <row r="251" spans="2:92" x14ac:dyDescent="0.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row>
    <row r="252" spans="2:92" x14ac:dyDescent="0.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row>
    <row r="253" spans="2:92" x14ac:dyDescent="0.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row>
    <row r="254" spans="2:92" x14ac:dyDescent="0.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row>
    <row r="255" spans="2:92" x14ac:dyDescent="0.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row>
    <row r="256" spans="2:92" x14ac:dyDescent="0.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row>
    <row r="257" spans="2:92" x14ac:dyDescent="0.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row>
    <row r="258" spans="2:92" x14ac:dyDescent="0.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row>
    <row r="259" spans="2:92" x14ac:dyDescent="0.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row>
    <row r="260" spans="2:92" x14ac:dyDescent="0.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row>
    <row r="261" spans="2:92" x14ac:dyDescent="0.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row>
    <row r="262" spans="2:92" x14ac:dyDescent="0.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row>
    <row r="263" spans="2:92" x14ac:dyDescent="0.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row>
    <row r="264" spans="2:92" x14ac:dyDescent="0.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row>
    <row r="265" spans="2:92" x14ac:dyDescent="0.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row>
    <row r="266" spans="2:92" x14ac:dyDescent="0.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row>
    <row r="267" spans="2:92" x14ac:dyDescent="0.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row>
    <row r="268" spans="2:92" x14ac:dyDescent="0.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row>
    <row r="269" spans="2:92" x14ac:dyDescent="0.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row>
    <row r="270" spans="2:92" x14ac:dyDescent="0.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row>
    <row r="271" spans="2:92" x14ac:dyDescent="0.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row>
    <row r="272" spans="2:92" x14ac:dyDescent="0.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row>
    <row r="273" spans="2:92" x14ac:dyDescent="0.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row>
    <row r="274" spans="2:92" x14ac:dyDescent="0.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row>
    <row r="275" spans="2:92" x14ac:dyDescent="0.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row>
    <row r="276" spans="2:92" x14ac:dyDescent="0.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row>
    <row r="277" spans="2:92" x14ac:dyDescent="0.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row>
    <row r="278" spans="2:92" x14ac:dyDescent="0.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row>
    <row r="279" spans="2:92" x14ac:dyDescent="0.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row>
    <row r="280" spans="2:92" x14ac:dyDescent="0.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row>
    <row r="281" spans="2:92" x14ac:dyDescent="0.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row>
    <row r="282" spans="2:92" x14ac:dyDescent="0.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row>
    <row r="283" spans="2:92" x14ac:dyDescent="0.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row>
    <row r="284" spans="2:92" x14ac:dyDescent="0.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row>
    <row r="285" spans="2:92" x14ac:dyDescent="0.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row>
    <row r="286" spans="2:92" x14ac:dyDescent="0.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row>
    <row r="287" spans="2:92" x14ac:dyDescent="0.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row>
    <row r="288" spans="2:92" x14ac:dyDescent="0.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row>
    <row r="289" spans="2:92" x14ac:dyDescent="0.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row>
    <row r="290" spans="2:92" x14ac:dyDescent="0.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row>
    <row r="291" spans="2:92" x14ac:dyDescent="0.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row>
    <row r="292" spans="2:92" x14ac:dyDescent="0.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row>
    <row r="293" spans="2:92" x14ac:dyDescent="0.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row>
    <row r="294" spans="2:92" x14ac:dyDescent="0.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row>
    <row r="295" spans="2:92" x14ac:dyDescent="0.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row>
    <row r="296" spans="2:92" x14ac:dyDescent="0.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row>
    <row r="297" spans="2:92" x14ac:dyDescent="0.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row>
    <row r="298" spans="2:92" x14ac:dyDescent="0.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row>
    <row r="299" spans="2:92" x14ac:dyDescent="0.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row>
    <row r="300" spans="2:92" x14ac:dyDescent="0.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row>
    <row r="301" spans="2:92" x14ac:dyDescent="0.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row>
    <row r="302" spans="2:92" x14ac:dyDescent="0.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row>
    <row r="303" spans="2:92" x14ac:dyDescent="0.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row>
    <row r="304" spans="2:92" x14ac:dyDescent="0.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row>
    <row r="305" spans="2:92" x14ac:dyDescent="0.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row>
    <row r="306" spans="2:92" x14ac:dyDescent="0.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row>
    <row r="307" spans="2:92" x14ac:dyDescent="0.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row>
    <row r="308" spans="2:92" x14ac:dyDescent="0.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row>
    <row r="309" spans="2:92" x14ac:dyDescent="0.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row>
    <row r="310" spans="2:92" x14ac:dyDescent="0.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row>
    <row r="311" spans="2:92" x14ac:dyDescent="0.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row>
    <row r="312" spans="2:92" x14ac:dyDescent="0.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row>
    <row r="313" spans="2:92" x14ac:dyDescent="0.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row>
    <row r="314" spans="2:92" x14ac:dyDescent="0.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row>
    <row r="315" spans="2:92" x14ac:dyDescent="0.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row>
    <row r="316" spans="2:92" x14ac:dyDescent="0.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row>
    <row r="317" spans="2:92" x14ac:dyDescent="0.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row>
    <row r="318" spans="2:92" x14ac:dyDescent="0.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row>
    <row r="319" spans="2:92" x14ac:dyDescent="0.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row>
    <row r="320" spans="2:92" x14ac:dyDescent="0.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row>
    <row r="321" spans="2:92" x14ac:dyDescent="0.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row>
    <row r="322" spans="2:92" x14ac:dyDescent="0.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row>
    <row r="323" spans="2:92" x14ac:dyDescent="0.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row>
    <row r="324" spans="2:92" x14ac:dyDescent="0.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row>
    <row r="325" spans="2:92" x14ac:dyDescent="0.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row>
    <row r="326" spans="2:92" x14ac:dyDescent="0.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row>
    <row r="327" spans="2:92" x14ac:dyDescent="0.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row>
    <row r="328" spans="2:92" x14ac:dyDescent="0.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row>
    <row r="329" spans="2:92" x14ac:dyDescent="0.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row>
    <row r="330" spans="2:92" x14ac:dyDescent="0.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row>
    <row r="331" spans="2:92" x14ac:dyDescent="0.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row>
    <row r="332" spans="2:92" x14ac:dyDescent="0.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row>
    <row r="333" spans="2:92" x14ac:dyDescent="0.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row>
    <row r="334" spans="2:92" x14ac:dyDescent="0.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row>
    <row r="335" spans="2:92" x14ac:dyDescent="0.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row>
    <row r="336" spans="2:92" x14ac:dyDescent="0.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row>
    <row r="337" spans="2:92" x14ac:dyDescent="0.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row>
    <row r="338" spans="2:92" x14ac:dyDescent="0.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row>
    <row r="339" spans="2:92" x14ac:dyDescent="0.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row>
    <row r="340" spans="2:92" x14ac:dyDescent="0.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row>
    <row r="341" spans="2:92" x14ac:dyDescent="0.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row>
    <row r="342" spans="2:92" x14ac:dyDescent="0.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row>
    <row r="343" spans="2:92" x14ac:dyDescent="0.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row>
    <row r="344" spans="2:92" x14ac:dyDescent="0.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row>
    <row r="345" spans="2:92" x14ac:dyDescent="0.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row>
    <row r="346" spans="2:92" x14ac:dyDescent="0.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row>
    <row r="347" spans="2:92" x14ac:dyDescent="0.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row>
    <row r="348" spans="2:92" x14ac:dyDescent="0.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row>
    <row r="349" spans="2:92" x14ac:dyDescent="0.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row>
    <row r="350" spans="2:92" x14ac:dyDescent="0.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row>
    <row r="351" spans="2:92" x14ac:dyDescent="0.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row>
    <row r="352" spans="2:92" x14ac:dyDescent="0.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row>
    <row r="353" spans="2:92" x14ac:dyDescent="0.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row>
    <row r="354" spans="2:92" x14ac:dyDescent="0.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row>
    <row r="355" spans="2:92" x14ac:dyDescent="0.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row>
    <row r="356" spans="2:92" x14ac:dyDescent="0.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row>
    <row r="357" spans="2:92" x14ac:dyDescent="0.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row>
    <row r="358" spans="2:92" x14ac:dyDescent="0.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row>
    <row r="359" spans="2:92" x14ac:dyDescent="0.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row>
    <row r="360" spans="2:92" x14ac:dyDescent="0.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row>
    <row r="361" spans="2:92" x14ac:dyDescent="0.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row>
    <row r="362" spans="2:92" x14ac:dyDescent="0.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row>
    <row r="363" spans="2:92" x14ac:dyDescent="0.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row>
    <row r="364" spans="2:92" x14ac:dyDescent="0.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row>
    <row r="365" spans="2:92" x14ac:dyDescent="0.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row>
    <row r="366" spans="2:92" x14ac:dyDescent="0.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row>
    <row r="367" spans="2:92" x14ac:dyDescent="0.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row>
    <row r="368" spans="2:92" x14ac:dyDescent="0.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row>
    <row r="369" spans="2:92" x14ac:dyDescent="0.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row>
    <row r="370" spans="2:92" x14ac:dyDescent="0.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row>
    <row r="371" spans="2:92" x14ac:dyDescent="0.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row>
    <row r="372" spans="2:92" x14ac:dyDescent="0.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row>
    <row r="373" spans="2:92" x14ac:dyDescent="0.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row>
    <row r="374" spans="2:92" x14ac:dyDescent="0.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row>
    <row r="375" spans="2:92" x14ac:dyDescent="0.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row>
    <row r="376" spans="2:92" x14ac:dyDescent="0.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row>
    <row r="377" spans="2:92" x14ac:dyDescent="0.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row>
    <row r="378" spans="2:92" x14ac:dyDescent="0.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row>
    <row r="379" spans="2:92" x14ac:dyDescent="0.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row>
    <row r="380" spans="2:92" x14ac:dyDescent="0.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row>
    <row r="381" spans="2:92" x14ac:dyDescent="0.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row>
    <row r="382" spans="2:92" x14ac:dyDescent="0.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row>
    <row r="383" spans="2:92" x14ac:dyDescent="0.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row>
    <row r="384" spans="2:92" x14ac:dyDescent="0.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row>
    <row r="385" spans="2:92" x14ac:dyDescent="0.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row>
    <row r="386" spans="2:92" x14ac:dyDescent="0.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row>
    <row r="387" spans="2:92" x14ac:dyDescent="0.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row>
    <row r="388" spans="2:92" x14ac:dyDescent="0.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row>
    <row r="389" spans="2:92" x14ac:dyDescent="0.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row>
    <row r="390" spans="2:92" x14ac:dyDescent="0.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row>
    <row r="391" spans="2:92" x14ac:dyDescent="0.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row>
    <row r="392" spans="2:92" x14ac:dyDescent="0.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row>
    <row r="393" spans="2:92" x14ac:dyDescent="0.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row>
    <row r="394" spans="2:92" x14ac:dyDescent="0.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row>
    <row r="395" spans="2:92" x14ac:dyDescent="0.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row>
    <row r="396" spans="2:92" x14ac:dyDescent="0.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row>
    <row r="397" spans="2:92" x14ac:dyDescent="0.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row>
    <row r="398" spans="2:92" x14ac:dyDescent="0.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row>
    <row r="399" spans="2:92" x14ac:dyDescent="0.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row>
    <row r="400" spans="2:92" x14ac:dyDescent="0.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row>
    <row r="401" spans="2:92" x14ac:dyDescent="0.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row>
    <row r="402" spans="2:92" x14ac:dyDescent="0.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row>
    <row r="403" spans="2:92" x14ac:dyDescent="0.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row>
    <row r="404" spans="2:92" x14ac:dyDescent="0.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row>
    <row r="405" spans="2:92" x14ac:dyDescent="0.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row>
    <row r="406" spans="2:92" x14ac:dyDescent="0.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row>
    <row r="407" spans="2:92" x14ac:dyDescent="0.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row>
    <row r="408" spans="2:92" x14ac:dyDescent="0.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row>
    <row r="409" spans="2:92" x14ac:dyDescent="0.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row>
    <row r="410" spans="2:92" x14ac:dyDescent="0.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row>
    <row r="411" spans="2:92" x14ac:dyDescent="0.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row>
    <row r="412" spans="2:92" x14ac:dyDescent="0.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row>
    <row r="413" spans="2:92" x14ac:dyDescent="0.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row>
    <row r="414" spans="2:92" x14ac:dyDescent="0.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row>
    <row r="415" spans="2:92" x14ac:dyDescent="0.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row>
    <row r="416" spans="2:92" x14ac:dyDescent="0.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row>
    <row r="417" spans="2:92" x14ac:dyDescent="0.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row>
    <row r="418" spans="2:92" x14ac:dyDescent="0.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row>
    <row r="419" spans="2:92" x14ac:dyDescent="0.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row>
    <row r="420" spans="2:92" x14ac:dyDescent="0.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row>
    <row r="421" spans="2:92" x14ac:dyDescent="0.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row>
    <row r="422" spans="2:92" x14ac:dyDescent="0.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row>
    <row r="423" spans="2:92" x14ac:dyDescent="0.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row>
    <row r="424" spans="2:92" x14ac:dyDescent="0.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row>
    <row r="425" spans="2:92" x14ac:dyDescent="0.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row>
    <row r="426" spans="2:92" x14ac:dyDescent="0.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row>
    <row r="427" spans="2:92" x14ac:dyDescent="0.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row>
    <row r="428" spans="2:92" x14ac:dyDescent="0.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row>
    <row r="429" spans="2:92" x14ac:dyDescent="0.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row>
    <row r="430" spans="2:92" x14ac:dyDescent="0.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row>
    <row r="431" spans="2:92" x14ac:dyDescent="0.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row>
    <row r="432" spans="2:92" x14ac:dyDescent="0.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row>
    <row r="433" spans="2:92" x14ac:dyDescent="0.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row>
    <row r="434" spans="2:92" x14ac:dyDescent="0.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row>
    <row r="435" spans="2:92" x14ac:dyDescent="0.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row>
    <row r="436" spans="2:92" x14ac:dyDescent="0.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row>
    <row r="437" spans="2:92" x14ac:dyDescent="0.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row>
    <row r="438" spans="2:92" x14ac:dyDescent="0.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row>
    <row r="439" spans="2:92" x14ac:dyDescent="0.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row>
    <row r="440" spans="2:92" x14ac:dyDescent="0.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row>
    <row r="441" spans="2:92" x14ac:dyDescent="0.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row>
    <row r="442" spans="2:92" x14ac:dyDescent="0.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row>
    <row r="443" spans="2:92" x14ac:dyDescent="0.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row>
    <row r="444" spans="2:92" x14ac:dyDescent="0.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row>
    <row r="445" spans="2:92" x14ac:dyDescent="0.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row>
    <row r="446" spans="2:92" x14ac:dyDescent="0.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row>
    <row r="447" spans="2:92" x14ac:dyDescent="0.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row>
    <row r="448" spans="2:92" x14ac:dyDescent="0.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row>
    <row r="449" spans="2:92" x14ac:dyDescent="0.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row>
    <row r="450" spans="2:92" x14ac:dyDescent="0.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row>
    <row r="451" spans="2:92" x14ac:dyDescent="0.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row>
    <row r="452" spans="2:92" x14ac:dyDescent="0.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row>
    <row r="453" spans="2:92" x14ac:dyDescent="0.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row>
    <row r="454" spans="2:92" x14ac:dyDescent="0.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row>
    <row r="455" spans="2:92" x14ac:dyDescent="0.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row>
    <row r="456" spans="2:92" x14ac:dyDescent="0.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row>
    <row r="457" spans="2:92" x14ac:dyDescent="0.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row>
    <row r="458" spans="2:92" x14ac:dyDescent="0.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row>
    <row r="459" spans="2:92" x14ac:dyDescent="0.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row>
    <row r="460" spans="2:92" x14ac:dyDescent="0.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row>
    <row r="461" spans="2:92" x14ac:dyDescent="0.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row>
    <row r="462" spans="2:92" x14ac:dyDescent="0.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row>
    <row r="463" spans="2:92" x14ac:dyDescent="0.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row>
    <row r="464" spans="2:92" x14ac:dyDescent="0.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row>
    <row r="465" spans="2:92" x14ac:dyDescent="0.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row>
    <row r="466" spans="2:92" x14ac:dyDescent="0.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row>
    <row r="467" spans="2:92" x14ac:dyDescent="0.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row>
    <row r="468" spans="2:92" x14ac:dyDescent="0.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row>
    <row r="469" spans="2:92" x14ac:dyDescent="0.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row>
    <row r="470" spans="2:92" x14ac:dyDescent="0.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row>
    <row r="471" spans="2:92" x14ac:dyDescent="0.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row>
    <row r="472" spans="2:92" x14ac:dyDescent="0.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row>
    <row r="473" spans="2:92" x14ac:dyDescent="0.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row>
    <row r="474" spans="2:92" x14ac:dyDescent="0.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row>
    <row r="475" spans="2:92" x14ac:dyDescent="0.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row>
    <row r="476" spans="2:92" x14ac:dyDescent="0.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row>
    <row r="477" spans="2:92" x14ac:dyDescent="0.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row>
    <row r="478" spans="2:92" x14ac:dyDescent="0.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row>
    <row r="479" spans="2:92" x14ac:dyDescent="0.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row>
    <row r="480" spans="2:92" x14ac:dyDescent="0.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row>
    <row r="481" spans="2:92" x14ac:dyDescent="0.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row>
    <row r="482" spans="2:92" x14ac:dyDescent="0.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row>
    <row r="483" spans="2:92" x14ac:dyDescent="0.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row>
    <row r="484" spans="2:92" x14ac:dyDescent="0.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row>
    <row r="485" spans="2:92" x14ac:dyDescent="0.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row>
    <row r="486" spans="2:92" x14ac:dyDescent="0.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row>
    <row r="487" spans="2:92" x14ac:dyDescent="0.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row>
    <row r="488" spans="2:92" x14ac:dyDescent="0.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row>
    <row r="489" spans="2:92" x14ac:dyDescent="0.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row>
    <row r="490" spans="2:92" x14ac:dyDescent="0.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row>
    <row r="491" spans="2:92" x14ac:dyDescent="0.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row>
    <row r="492" spans="2:92" x14ac:dyDescent="0.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row>
    <row r="493" spans="2:92" x14ac:dyDescent="0.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row>
    <row r="494" spans="2:92" x14ac:dyDescent="0.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row>
    <row r="495" spans="2:92" x14ac:dyDescent="0.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row>
    <row r="496" spans="2:92" x14ac:dyDescent="0.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row>
    <row r="497" spans="2:92" x14ac:dyDescent="0.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row>
    <row r="498" spans="2:92" x14ac:dyDescent="0.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row>
    <row r="499" spans="2:92" x14ac:dyDescent="0.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row>
    <row r="500" spans="2:92" x14ac:dyDescent="0.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row>
    <row r="501" spans="2:92" x14ac:dyDescent="0.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row>
    <row r="502" spans="2:92" x14ac:dyDescent="0.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row>
    <row r="503" spans="2:92" x14ac:dyDescent="0.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row>
    <row r="504" spans="2:92" x14ac:dyDescent="0.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row>
    <row r="505" spans="2:92" x14ac:dyDescent="0.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row>
    <row r="506" spans="2:92" x14ac:dyDescent="0.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row>
    <row r="507" spans="2:92" x14ac:dyDescent="0.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row>
    <row r="508" spans="2:92" x14ac:dyDescent="0.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row>
    <row r="509" spans="2:92" x14ac:dyDescent="0.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row>
    <row r="510" spans="2:92" x14ac:dyDescent="0.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row>
    <row r="511" spans="2:92" x14ac:dyDescent="0.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row>
    <row r="512" spans="2:92" x14ac:dyDescent="0.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row>
    <row r="513" spans="2:92" x14ac:dyDescent="0.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row>
    <row r="514" spans="2:92" x14ac:dyDescent="0.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row>
    <row r="515" spans="2:92" x14ac:dyDescent="0.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row>
    <row r="516" spans="2:92" x14ac:dyDescent="0.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row>
    <row r="517" spans="2:92" x14ac:dyDescent="0.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row>
    <row r="518" spans="2:92" x14ac:dyDescent="0.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row>
    <row r="519" spans="2:92" x14ac:dyDescent="0.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row>
    <row r="520" spans="2:92" x14ac:dyDescent="0.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row>
    <row r="521" spans="2:92" x14ac:dyDescent="0.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row>
    <row r="522" spans="2:92" x14ac:dyDescent="0.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row>
    <row r="523" spans="2:92" x14ac:dyDescent="0.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row>
    <row r="524" spans="2:92" x14ac:dyDescent="0.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row>
    <row r="525" spans="2:92" x14ac:dyDescent="0.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row>
    <row r="526" spans="2:92" x14ac:dyDescent="0.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row>
    <row r="527" spans="2:92" x14ac:dyDescent="0.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row>
    <row r="528" spans="2:92" x14ac:dyDescent="0.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row>
    <row r="529" spans="2:92" x14ac:dyDescent="0.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row>
    <row r="530" spans="2:92" x14ac:dyDescent="0.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row>
    <row r="531" spans="2:92" x14ac:dyDescent="0.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row>
    <row r="532" spans="2:92" x14ac:dyDescent="0.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row>
    <row r="533" spans="2:92" x14ac:dyDescent="0.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row>
    <row r="534" spans="2:92" x14ac:dyDescent="0.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row>
    <row r="535" spans="2:92" x14ac:dyDescent="0.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row>
    <row r="536" spans="2:92" x14ac:dyDescent="0.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row>
    <row r="537" spans="2:92" x14ac:dyDescent="0.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row>
    <row r="538" spans="2:92" x14ac:dyDescent="0.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row>
    <row r="539" spans="2:92" x14ac:dyDescent="0.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row>
    <row r="540" spans="2:92" x14ac:dyDescent="0.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row>
    <row r="541" spans="2:92" x14ac:dyDescent="0.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row>
    <row r="542" spans="2:92" x14ac:dyDescent="0.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row>
    <row r="543" spans="2:92" x14ac:dyDescent="0.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row>
    <row r="544" spans="2:92" x14ac:dyDescent="0.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row>
    <row r="545" spans="2:92" x14ac:dyDescent="0.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row>
    <row r="546" spans="2:92" x14ac:dyDescent="0.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row>
    <row r="547" spans="2:92" x14ac:dyDescent="0.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row>
    <row r="548" spans="2:92" x14ac:dyDescent="0.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row>
    <row r="549" spans="2:92" x14ac:dyDescent="0.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row>
    <row r="550" spans="2:92" x14ac:dyDescent="0.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row>
    <row r="551" spans="2:92" x14ac:dyDescent="0.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row>
    <row r="552" spans="2:92" x14ac:dyDescent="0.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row>
    <row r="553" spans="2:92" x14ac:dyDescent="0.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row>
    <row r="554" spans="2:92" x14ac:dyDescent="0.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row>
    <row r="555" spans="2:92" x14ac:dyDescent="0.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row>
    <row r="556" spans="2:92" x14ac:dyDescent="0.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row>
    <row r="557" spans="2:92" x14ac:dyDescent="0.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row>
    <row r="558" spans="2:92" x14ac:dyDescent="0.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row>
    <row r="559" spans="2:92" x14ac:dyDescent="0.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row>
    <row r="560" spans="2:92" x14ac:dyDescent="0.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row>
    <row r="561" spans="2:92" x14ac:dyDescent="0.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row>
    <row r="562" spans="2:92" x14ac:dyDescent="0.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row>
    <row r="563" spans="2:92" x14ac:dyDescent="0.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row>
    <row r="564" spans="2:92" x14ac:dyDescent="0.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row>
    <row r="565" spans="2:92" x14ac:dyDescent="0.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row>
    <row r="566" spans="2:92" x14ac:dyDescent="0.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row>
    <row r="567" spans="2:92" x14ac:dyDescent="0.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row>
    <row r="568" spans="2:92" x14ac:dyDescent="0.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row>
    <row r="569" spans="2:92" x14ac:dyDescent="0.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row>
    <row r="570" spans="2:92" x14ac:dyDescent="0.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row>
    <row r="571" spans="2:92" x14ac:dyDescent="0.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row>
    <row r="572" spans="2:92" x14ac:dyDescent="0.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row>
    <row r="573" spans="2:92" x14ac:dyDescent="0.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row>
    <row r="574" spans="2:92" x14ac:dyDescent="0.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row>
    <row r="575" spans="2:92" x14ac:dyDescent="0.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row>
    <row r="576" spans="2:92" x14ac:dyDescent="0.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row>
    <row r="577" spans="2:92" x14ac:dyDescent="0.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row>
    <row r="578" spans="2:92" x14ac:dyDescent="0.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row>
    <row r="579" spans="2:92" x14ac:dyDescent="0.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row>
    <row r="580" spans="2:92" x14ac:dyDescent="0.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row>
    <row r="581" spans="2:92" x14ac:dyDescent="0.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row>
    <row r="582" spans="2:92" x14ac:dyDescent="0.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row>
    <row r="583" spans="2:92" x14ac:dyDescent="0.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row>
    <row r="584" spans="2:92" x14ac:dyDescent="0.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row>
    <row r="585" spans="2:92" x14ac:dyDescent="0.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row>
    <row r="586" spans="2:92" x14ac:dyDescent="0.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row>
    <row r="587" spans="2:92" x14ac:dyDescent="0.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row>
    <row r="588" spans="2:92" x14ac:dyDescent="0.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row>
    <row r="589" spans="2:92" x14ac:dyDescent="0.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row>
    <row r="590" spans="2:92" x14ac:dyDescent="0.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row>
    <row r="591" spans="2:92" x14ac:dyDescent="0.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row>
    <row r="592" spans="2:92" x14ac:dyDescent="0.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row>
    <row r="593" spans="2:92" x14ac:dyDescent="0.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row>
    <row r="594" spans="2:92" x14ac:dyDescent="0.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row>
    <row r="595" spans="2:92" x14ac:dyDescent="0.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row>
    <row r="596" spans="2:92" x14ac:dyDescent="0.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row>
    <row r="597" spans="2:92" x14ac:dyDescent="0.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row>
    <row r="598" spans="2:92" x14ac:dyDescent="0.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row>
    <row r="599" spans="2:92" x14ac:dyDescent="0.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row>
    <row r="600" spans="2:92" x14ac:dyDescent="0.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row>
  </sheetData>
  <mergeCells count="3">
    <mergeCell ref="A1:I1"/>
    <mergeCell ref="A3:I3"/>
    <mergeCell ref="A5:I5"/>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N600"/>
  <sheetViews>
    <sheetView workbookViewId="0">
      <selection activeCell="A6" sqref="A6"/>
    </sheetView>
  </sheetViews>
  <sheetFormatPr defaultColWidth="11.5703125" defaultRowHeight="12.75" x14ac:dyDescent="0.2"/>
  <cols>
    <col min="1" max="1" width="15.7109375" customWidth="1"/>
  </cols>
  <sheetData>
    <row r="1" spans="1:92" ht="63" customHeight="1" x14ac:dyDescent="0.3">
      <c r="A1" s="28" t="s">
        <v>155</v>
      </c>
      <c r="B1" s="28"/>
      <c r="C1" s="28"/>
      <c r="D1" s="28"/>
      <c r="E1" s="28"/>
      <c r="F1" s="28"/>
      <c r="G1" s="28"/>
      <c r="H1" s="28"/>
      <c r="I1" s="28"/>
    </row>
    <row r="2" spans="1:92" ht="4.1500000000000004" customHeight="1" x14ac:dyDescent="0.2">
      <c r="A2" s="4"/>
      <c r="B2" s="4"/>
      <c r="C2" s="4"/>
      <c r="D2" s="4"/>
      <c r="E2" s="4"/>
      <c r="F2" s="4"/>
      <c r="G2" s="4"/>
      <c r="H2" s="4"/>
      <c r="I2" s="4"/>
    </row>
    <row r="3" spans="1:92" ht="15" x14ac:dyDescent="0.2">
      <c r="A3" s="29" t="s">
        <v>156</v>
      </c>
      <c r="B3" s="29"/>
      <c r="C3" s="29"/>
      <c r="D3" s="29"/>
      <c r="E3" s="29"/>
      <c r="F3" s="29"/>
      <c r="G3" s="29"/>
      <c r="H3" s="29"/>
      <c r="I3" s="29"/>
    </row>
    <row r="4" spans="1:92" ht="15" x14ac:dyDescent="0.25">
      <c r="A4" s="7"/>
      <c r="B4" s="7"/>
      <c r="C4" s="7"/>
      <c r="D4" s="7"/>
      <c r="E4" s="7"/>
      <c r="F4" s="7"/>
      <c r="G4" s="7"/>
      <c r="H4" s="7"/>
      <c r="I4" s="7"/>
    </row>
    <row r="5" spans="1:92" ht="15" x14ac:dyDescent="0.25">
      <c r="A5" s="30" t="s">
        <v>161</v>
      </c>
      <c r="B5" s="30"/>
      <c r="C5" s="30"/>
      <c r="D5" s="30"/>
      <c r="E5" s="30"/>
      <c r="F5" s="30"/>
      <c r="G5" s="30"/>
      <c r="H5" s="30"/>
      <c r="I5" s="30"/>
    </row>
    <row r="6" spans="1:92" x14ac:dyDescent="0.2">
      <c r="A6" s="8" t="str">
        <f>HYPERLINK("#'Index'!A1", "Return to Index tab")</f>
        <v>Return to Index tab</v>
      </c>
    </row>
    <row r="7" spans="1:92" x14ac:dyDescent="0.2">
      <c r="A7" s="4" t="s">
        <v>154</v>
      </c>
      <c r="B7" s="1" t="s">
        <v>1</v>
      </c>
      <c r="C7" s="1" t="s">
        <v>2</v>
      </c>
      <c r="D7" s="1" t="s">
        <v>3</v>
      </c>
      <c r="E7" s="1" t="s">
        <v>4</v>
      </c>
      <c r="F7" s="1" t="s">
        <v>5</v>
      </c>
      <c r="G7" s="1" t="s">
        <v>6</v>
      </c>
      <c r="H7" s="1" t="s">
        <v>7</v>
      </c>
      <c r="I7" s="1" t="s">
        <v>8</v>
      </c>
      <c r="J7" s="1" t="s">
        <v>9</v>
      </c>
      <c r="K7" s="1" t="s">
        <v>10</v>
      </c>
      <c r="L7" s="1" t="s">
        <v>11</v>
      </c>
      <c r="M7" s="1" t="s">
        <v>12</v>
      </c>
      <c r="N7" s="1" t="s">
        <v>13</v>
      </c>
      <c r="O7" s="1" t="s">
        <v>14</v>
      </c>
      <c r="P7" s="1" t="s">
        <v>15</v>
      </c>
      <c r="Q7" s="1" t="s">
        <v>16</v>
      </c>
      <c r="R7" s="1" t="s">
        <v>17</v>
      </c>
      <c r="S7" s="1" t="s">
        <v>18</v>
      </c>
      <c r="T7" s="1" t="s">
        <v>19</v>
      </c>
      <c r="U7" s="1" t="s">
        <v>20</v>
      </c>
      <c r="V7" s="1" t="s">
        <v>21</v>
      </c>
      <c r="W7" s="1" t="s">
        <v>22</v>
      </c>
      <c r="X7" s="1" t="s">
        <v>23</v>
      </c>
      <c r="Y7" s="1" t="s">
        <v>24</v>
      </c>
      <c r="Z7" s="1" t="s">
        <v>25</v>
      </c>
      <c r="AA7" s="1" t="s">
        <v>26</v>
      </c>
      <c r="AB7" s="1" t="s">
        <v>27</v>
      </c>
      <c r="AC7" s="1" t="s">
        <v>28</v>
      </c>
      <c r="AD7" s="1" t="s">
        <v>29</v>
      </c>
      <c r="AE7" s="1" t="s">
        <v>30</v>
      </c>
      <c r="AF7" s="1" t="s">
        <v>31</v>
      </c>
      <c r="AG7" s="1" t="s">
        <v>32</v>
      </c>
      <c r="AH7" s="1" t="s">
        <v>33</v>
      </c>
      <c r="AI7" s="1" t="s">
        <v>34</v>
      </c>
      <c r="AJ7" s="1" t="s">
        <v>35</v>
      </c>
      <c r="AK7" s="1" t="s">
        <v>36</v>
      </c>
      <c r="AL7" s="1" t="s">
        <v>37</v>
      </c>
      <c r="AM7" s="1" t="s">
        <v>38</v>
      </c>
      <c r="AN7" s="1" t="s">
        <v>39</v>
      </c>
      <c r="AO7" s="1" t="s">
        <v>40</v>
      </c>
      <c r="AP7" s="1" t="s">
        <v>41</v>
      </c>
      <c r="AQ7" s="1" t="s">
        <v>42</v>
      </c>
      <c r="AR7" s="1" t="s">
        <v>43</v>
      </c>
      <c r="AS7" s="1" t="s">
        <v>44</v>
      </c>
      <c r="AT7" s="1" t="s">
        <v>45</v>
      </c>
      <c r="AU7" s="1" t="s">
        <v>46</v>
      </c>
      <c r="AV7" s="1" t="s">
        <v>47</v>
      </c>
      <c r="AW7" s="1" t="s">
        <v>48</v>
      </c>
      <c r="AX7" s="1" t="s">
        <v>49</v>
      </c>
      <c r="AY7" s="1" t="s">
        <v>50</v>
      </c>
      <c r="AZ7" s="1" t="s">
        <v>51</v>
      </c>
      <c r="BA7" s="1" t="s">
        <v>52</v>
      </c>
      <c r="BB7" s="1" t="s">
        <v>53</v>
      </c>
      <c r="BC7" s="1" t="s">
        <v>54</v>
      </c>
      <c r="BD7" s="1" t="s">
        <v>55</v>
      </c>
      <c r="BE7" s="1" t="s">
        <v>56</v>
      </c>
      <c r="BF7" s="1" t="s">
        <v>57</v>
      </c>
      <c r="BG7" s="1" t="s">
        <v>58</v>
      </c>
      <c r="BH7" s="1" t="s">
        <v>59</v>
      </c>
      <c r="BI7" s="1" t="s">
        <v>60</v>
      </c>
      <c r="BJ7" s="1" t="s">
        <v>61</v>
      </c>
      <c r="BK7" s="1" t="s">
        <v>62</v>
      </c>
      <c r="BL7" s="1" t="s">
        <v>63</v>
      </c>
      <c r="BM7" s="1" t="s">
        <v>64</v>
      </c>
      <c r="BN7" s="1" t="s">
        <v>65</v>
      </c>
      <c r="BO7" s="1" t="s">
        <v>66</v>
      </c>
      <c r="BP7" s="1" t="s">
        <v>67</v>
      </c>
      <c r="BQ7" s="1" t="s">
        <v>68</v>
      </c>
      <c r="BR7" s="1" t="s">
        <v>69</v>
      </c>
      <c r="BS7" s="1" t="s">
        <v>70</v>
      </c>
      <c r="BT7" s="1" t="s">
        <v>71</v>
      </c>
      <c r="BU7" s="1" t="s">
        <v>72</v>
      </c>
      <c r="BV7" s="1" t="s">
        <v>73</v>
      </c>
      <c r="BW7" s="1" t="s">
        <v>74</v>
      </c>
      <c r="BX7" s="1" t="s">
        <v>75</v>
      </c>
      <c r="BY7" s="1" t="s">
        <v>76</v>
      </c>
      <c r="BZ7" s="1" t="s">
        <v>77</v>
      </c>
      <c r="CA7" s="1" t="s">
        <v>78</v>
      </c>
      <c r="CB7" s="1" t="s">
        <v>79</v>
      </c>
      <c r="CC7" s="1" t="s">
        <v>80</v>
      </c>
      <c r="CD7" s="1" t="s">
        <v>81</v>
      </c>
      <c r="CE7" s="1" t="s">
        <v>82</v>
      </c>
      <c r="CF7" s="1" t="s">
        <v>83</v>
      </c>
      <c r="CG7" s="1" t="s">
        <v>84</v>
      </c>
      <c r="CH7" s="1" t="s">
        <v>85</v>
      </c>
      <c r="CI7" s="1" t="s">
        <v>86</v>
      </c>
      <c r="CJ7" s="1" t="s">
        <v>87</v>
      </c>
      <c r="CK7" s="1" t="s">
        <v>88</v>
      </c>
      <c r="CL7" s="1" t="s">
        <v>89</v>
      </c>
      <c r="CM7" s="1" t="s">
        <v>90</v>
      </c>
      <c r="CN7" s="1" t="s">
        <v>92</v>
      </c>
    </row>
    <row r="8" spans="1:92" x14ac:dyDescent="0.2">
      <c r="A8" t="s">
        <v>91</v>
      </c>
      <c r="B8" s="3">
        <v>1.4729225650687201</v>
      </c>
      <c r="C8" s="3">
        <v>0.97582827157523</v>
      </c>
      <c r="D8" s="3">
        <v>1.0771602375762499</v>
      </c>
      <c r="E8" s="3">
        <v>0.77569654435700697</v>
      </c>
      <c r="F8" s="3">
        <v>0.55904117099376804</v>
      </c>
      <c r="G8" s="3">
        <v>0.85289342582488503</v>
      </c>
      <c r="H8" s="3">
        <v>1.0376481840456999</v>
      </c>
      <c r="I8" s="3">
        <v>1.13459403734624</v>
      </c>
      <c r="J8" s="3">
        <v>1.18167606771888</v>
      </c>
      <c r="K8" s="3">
        <v>1.22520872461847</v>
      </c>
      <c r="L8" s="3">
        <v>1.3121768197950301</v>
      </c>
      <c r="M8" s="3">
        <v>0.93105034712401802</v>
      </c>
      <c r="N8" s="3">
        <v>0.92976613495452398</v>
      </c>
      <c r="O8" s="3">
        <v>1.1435517124771499</v>
      </c>
      <c r="P8" s="3">
        <v>1.22634921471487</v>
      </c>
      <c r="Q8" s="3">
        <v>1.54044290852109</v>
      </c>
      <c r="R8" s="3">
        <v>1.61255576192294</v>
      </c>
      <c r="S8" s="3">
        <v>1.2085205129072301</v>
      </c>
      <c r="T8" s="3">
        <v>0.99957013878995105</v>
      </c>
      <c r="U8" s="3">
        <v>1.10918352882172</v>
      </c>
      <c r="V8" s="3">
        <v>1.0017578357107699</v>
      </c>
      <c r="W8" s="3">
        <v>0.62494314197369905</v>
      </c>
      <c r="X8" s="3">
        <v>0.83008412766856199</v>
      </c>
      <c r="Y8" s="3">
        <v>1.0048439829215801</v>
      </c>
      <c r="Z8" s="3">
        <v>1.1612530218358299</v>
      </c>
      <c r="AA8" s="3">
        <v>1.13019413544424</v>
      </c>
      <c r="AB8" s="3">
        <v>0.95308125637281205</v>
      </c>
      <c r="AC8" s="3">
        <v>1.09905184101173</v>
      </c>
      <c r="AD8" s="3">
        <v>1.1208446357650901</v>
      </c>
      <c r="AE8" s="3">
        <v>1.2997788897579201</v>
      </c>
      <c r="AF8" s="3">
        <v>0.77266927081538495</v>
      </c>
      <c r="AG8" s="3">
        <v>0.60643018401846904</v>
      </c>
      <c r="AH8" s="3">
        <v>0.45342534756442898</v>
      </c>
      <c r="AI8" s="3">
        <v>0.63859107301673701</v>
      </c>
      <c r="AJ8" s="3">
        <v>0.73931685353774101</v>
      </c>
      <c r="AK8" s="3">
        <v>1.3565209137599299</v>
      </c>
      <c r="AL8" s="3">
        <v>1.5993928145626299</v>
      </c>
      <c r="AM8" s="3">
        <v>1.58845855114618</v>
      </c>
      <c r="AN8" s="3">
        <v>1.2835291273938501</v>
      </c>
      <c r="AO8" s="3">
        <v>1.0391092637310999</v>
      </c>
      <c r="AP8" s="3">
        <v>1.1874302922382001</v>
      </c>
      <c r="AQ8" s="3">
        <v>1.3661646571499999</v>
      </c>
      <c r="AR8" s="3">
        <v>1.4089755419749701</v>
      </c>
      <c r="AS8" s="3">
        <v>1.4359340856776399</v>
      </c>
      <c r="AT8" s="3">
        <v>1.5321353205443899</v>
      </c>
      <c r="AU8" s="3">
        <v>1.7468056441745099</v>
      </c>
      <c r="AV8" s="3">
        <v>1.4264478002871299</v>
      </c>
      <c r="AW8" s="3">
        <v>1.3434679570655701</v>
      </c>
      <c r="AX8" s="3">
        <v>0.99108747098410899</v>
      </c>
      <c r="AY8" s="3">
        <v>-9.4853979522469007E-3</v>
      </c>
      <c r="AZ8" s="3">
        <v>7.2241663329886102E-2</v>
      </c>
      <c r="BA8" s="3">
        <v>0.43166720067033798</v>
      </c>
      <c r="BB8" s="3">
        <v>0.773140965096619</v>
      </c>
      <c r="BC8" s="3">
        <v>1.1592076542934</v>
      </c>
      <c r="BD8" s="3">
        <v>1.14126752652226</v>
      </c>
      <c r="BE8" s="3">
        <v>1.1191820812092901</v>
      </c>
      <c r="BF8" s="3">
        <v>1.0966357951283801</v>
      </c>
      <c r="BG8" s="3">
        <v>1.07725502197014</v>
      </c>
      <c r="BH8" s="3">
        <v>1.07535127786096</v>
      </c>
      <c r="BI8" s="3">
        <v>1.07574039823366</v>
      </c>
      <c r="BJ8" s="3">
        <v>1.0588249061148201</v>
      </c>
      <c r="BK8" s="3">
        <v>1.0453814769352301</v>
      </c>
      <c r="BL8" s="3">
        <v>1.03266295858748</v>
      </c>
      <c r="BM8" s="3">
        <v>1.0207386128434599</v>
      </c>
      <c r="BN8" s="3">
        <v>1.0094617549718701</v>
      </c>
      <c r="BO8" s="3">
        <v>0.997901363681164</v>
      </c>
      <c r="BP8" s="3">
        <v>0.98674179551674301</v>
      </c>
      <c r="BQ8" s="3">
        <v>0.97590013171655599</v>
      </c>
      <c r="BR8" s="3">
        <v>0.96524165055229505</v>
      </c>
      <c r="BS8" s="3">
        <v>0.95465390830689101</v>
      </c>
      <c r="BT8" s="3">
        <v>0.93246507815207802</v>
      </c>
      <c r="BU8" s="3">
        <v>0.91080748394636302</v>
      </c>
      <c r="BV8" s="3">
        <v>0.88966903928533503</v>
      </c>
      <c r="BW8" s="3">
        <v>0.86903078185049898</v>
      </c>
      <c r="BX8" s="3">
        <v>0.84887184584672104</v>
      </c>
      <c r="BY8" s="3">
        <v>0.82926392156561501</v>
      </c>
      <c r="BZ8" s="3">
        <v>0.81034886996726996</v>
      </c>
      <c r="CA8" s="3">
        <v>0.79227036240014903</v>
      </c>
      <c r="CB8" s="3">
        <v>0.77519231813891798</v>
      </c>
      <c r="CC8" s="3">
        <v>0.759332017186365</v>
      </c>
      <c r="CD8" s="3">
        <v>0.74480718816281</v>
      </c>
      <c r="CE8" s="3">
        <v>0.73174485533145095</v>
      </c>
      <c r="CF8" s="3">
        <v>0.72007193761325405</v>
      </c>
      <c r="CG8" s="3">
        <v>0.70975483380408799</v>
      </c>
      <c r="CH8" s="3">
        <v>0.70062670829174101</v>
      </c>
      <c r="CI8" s="3">
        <v>0.69241368684236404</v>
      </c>
      <c r="CJ8" s="3">
        <v>0.68492062794636199</v>
      </c>
      <c r="CK8" s="3">
        <v>0.67791598484163695</v>
      </c>
      <c r="CL8" s="3">
        <v>0.67122906053400699</v>
      </c>
      <c r="CM8" s="3">
        <v>0.66471474601257396</v>
      </c>
      <c r="CN8" s="3">
        <v>1.73122388660509</v>
      </c>
    </row>
    <row r="9" spans="1:92" x14ac:dyDescent="0.2">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row>
    <row r="10" spans="1:92" x14ac:dyDescent="0.2">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row>
    <row r="11" spans="1:92" x14ac:dyDescent="0.2">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row>
    <row r="12" spans="1:92" x14ac:dyDescent="0.2">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row>
    <row r="13" spans="1:92" x14ac:dyDescent="0.2">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row>
    <row r="14" spans="1:92" x14ac:dyDescent="0.2">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row>
    <row r="15" spans="1:92" x14ac:dyDescent="0.2">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row>
    <row r="16" spans="1:92" x14ac:dyDescent="0.2">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row>
    <row r="17" spans="2:92" x14ac:dyDescent="0.2">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row>
    <row r="18" spans="2:92" x14ac:dyDescent="0.2">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row>
    <row r="19" spans="2:92" x14ac:dyDescent="0.2">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row>
    <row r="20" spans="2:92"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row>
    <row r="21" spans="2:92" x14ac:dyDescent="0.2">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row>
    <row r="22" spans="2:92" x14ac:dyDescent="0.2">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row>
    <row r="23" spans="2:92" x14ac:dyDescent="0.2">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row>
    <row r="24" spans="2:92" x14ac:dyDescent="0.2">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row>
    <row r="25" spans="2:92" x14ac:dyDescent="0.2">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row>
    <row r="26" spans="2:92" x14ac:dyDescent="0.2">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row>
    <row r="27" spans="2:92"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row>
    <row r="28" spans="2:92"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row>
    <row r="29" spans="2:92"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row>
    <row r="30" spans="2:92"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row>
    <row r="31" spans="2:92"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row>
    <row r="32" spans="2:92"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row>
    <row r="33" spans="2:92"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row>
    <row r="34" spans="2:92"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row>
    <row r="35" spans="2:92"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row>
    <row r="36" spans="2:92"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row>
    <row r="37" spans="2:92"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row>
    <row r="38" spans="2:92"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row>
    <row r="39" spans="2:92"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row>
    <row r="40" spans="2:92"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row>
    <row r="41" spans="2:92"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row>
    <row r="42" spans="2:92"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row>
    <row r="43" spans="2:92"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row>
    <row r="44" spans="2:92"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row>
    <row r="45" spans="2:92"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row>
    <row r="46" spans="2:92"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row>
    <row r="47" spans="2:92"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row>
    <row r="48" spans="2:92"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row>
    <row r="49" spans="2:92"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row>
    <row r="50" spans="2:92"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row>
    <row r="51" spans="2:92"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row>
    <row r="52" spans="2:92"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row>
    <row r="53" spans="2:92"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row>
    <row r="54" spans="2:92"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row>
    <row r="55" spans="2:92"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row>
    <row r="56" spans="2:92"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row>
    <row r="57" spans="2:92"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row>
    <row r="58" spans="2:92"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row>
    <row r="59" spans="2:92"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row>
    <row r="60" spans="2:92"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row>
    <row r="61" spans="2:92"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row>
    <row r="62" spans="2:92"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row>
    <row r="63" spans="2:92"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row>
    <row r="64" spans="2:92"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row>
    <row r="65" spans="2:92"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row>
    <row r="66" spans="2:92"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row>
    <row r="67" spans="2:92"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row>
    <row r="68" spans="2:92"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row>
    <row r="69" spans="2:92"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row>
    <row r="70" spans="2:92"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row>
    <row r="71" spans="2:92"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row>
    <row r="72" spans="2:92"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row>
    <row r="73" spans="2:92"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row>
    <row r="74" spans="2:92"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row>
    <row r="75" spans="2:92"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row>
    <row r="76" spans="2:92"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row>
    <row r="77" spans="2:92"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row>
    <row r="78" spans="2:92"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row>
    <row r="79" spans="2:92"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row>
    <row r="80" spans="2:92"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row>
    <row r="81" spans="2:92"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row>
    <row r="82" spans="2:92"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row>
    <row r="83" spans="2:92"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row>
    <row r="84" spans="2:92"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row>
    <row r="85" spans="2:92"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row>
    <row r="86" spans="2:92"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row>
    <row r="87" spans="2:92"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row>
    <row r="88" spans="2:92"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row>
    <row r="89" spans="2:92"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row>
    <row r="90" spans="2:92"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row>
    <row r="91" spans="2:92"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row>
    <row r="92" spans="2:92"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row>
    <row r="93" spans="2:92"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row>
    <row r="94" spans="2:92"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row>
    <row r="95" spans="2:92"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row>
    <row r="96" spans="2:92"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row>
    <row r="97" spans="2:92"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row>
    <row r="98" spans="2:92"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row>
    <row r="99" spans="2:92"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row>
    <row r="100" spans="2:92"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row>
    <row r="101" spans="2:92"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row>
    <row r="102" spans="2:92"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row>
    <row r="103" spans="2:92"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row>
    <row r="104" spans="2:92"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row>
    <row r="105" spans="2:92"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row>
    <row r="106" spans="2:92"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row>
    <row r="107" spans="2:92"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row>
    <row r="108" spans="2:92"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row>
    <row r="109" spans="2:92"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row>
    <row r="110" spans="2:92"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row>
    <row r="111" spans="2:92"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row>
    <row r="112" spans="2:92"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row>
    <row r="113" spans="2:92"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row>
    <row r="114" spans="2:92"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row>
    <row r="115" spans="2:92"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row>
    <row r="116" spans="2:92"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row>
    <row r="117" spans="2:92"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row>
    <row r="118" spans="2:92"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row>
    <row r="119" spans="2:92"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row>
    <row r="120" spans="2:92"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row>
    <row r="121" spans="2:92"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row>
    <row r="122" spans="2:92"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row>
    <row r="123" spans="2:92"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row>
    <row r="124" spans="2:92"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row>
    <row r="125" spans="2:92"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row>
    <row r="126" spans="2:92"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row>
    <row r="127" spans="2:92"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row>
    <row r="128" spans="2:92"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row>
    <row r="129" spans="2:92"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row>
    <row r="130" spans="2:92"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row>
    <row r="131" spans="2:92"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row>
    <row r="132" spans="2:92"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row>
    <row r="133" spans="2:92"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row>
    <row r="134" spans="2:92" x14ac:dyDescent="0.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row>
    <row r="135" spans="2:92" x14ac:dyDescent="0.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row>
    <row r="136" spans="2:92" x14ac:dyDescent="0.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row>
    <row r="137" spans="2:92" x14ac:dyDescent="0.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row>
    <row r="138" spans="2:92" x14ac:dyDescent="0.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row>
    <row r="139" spans="2:92" x14ac:dyDescent="0.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row>
    <row r="140" spans="2:92" x14ac:dyDescent="0.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row>
    <row r="141" spans="2:92" x14ac:dyDescent="0.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row>
    <row r="142" spans="2:92" x14ac:dyDescent="0.2">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row>
    <row r="143" spans="2:92" x14ac:dyDescent="0.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row>
    <row r="144" spans="2:92" x14ac:dyDescent="0.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row>
    <row r="145" spans="2:92" x14ac:dyDescent="0.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row>
    <row r="146" spans="2:92" x14ac:dyDescent="0.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row>
    <row r="147" spans="2:92" x14ac:dyDescent="0.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row>
    <row r="148" spans="2:92" x14ac:dyDescent="0.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row>
    <row r="149" spans="2:92" x14ac:dyDescent="0.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row>
    <row r="150" spans="2:92" x14ac:dyDescent="0.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row>
    <row r="151" spans="2:92" x14ac:dyDescent="0.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row>
    <row r="152" spans="2:92" x14ac:dyDescent="0.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row>
    <row r="153" spans="2:92" x14ac:dyDescent="0.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row>
    <row r="154" spans="2:92" x14ac:dyDescent="0.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row>
    <row r="155" spans="2:92" x14ac:dyDescent="0.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row>
    <row r="156" spans="2:92" x14ac:dyDescent="0.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row>
    <row r="157" spans="2:92" x14ac:dyDescent="0.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row>
    <row r="158" spans="2:92" x14ac:dyDescent="0.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row>
    <row r="159" spans="2:92" x14ac:dyDescent="0.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row>
    <row r="160" spans="2:92" x14ac:dyDescent="0.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row>
    <row r="161" spans="2:92" x14ac:dyDescent="0.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row>
    <row r="162" spans="2:92" x14ac:dyDescent="0.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row>
    <row r="163" spans="2:92" x14ac:dyDescent="0.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row>
    <row r="164" spans="2:92" x14ac:dyDescent="0.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row>
    <row r="165" spans="2:92"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row>
    <row r="166" spans="2:92"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row>
    <row r="167" spans="2:92"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row>
    <row r="168" spans="2:92"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row>
    <row r="169" spans="2:92"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row>
    <row r="170" spans="2:92"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row>
    <row r="171" spans="2:92"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row>
    <row r="172" spans="2:92"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row>
    <row r="173" spans="2:92"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row>
    <row r="174" spans="2:92"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row>
    <row r="175" spans="2:92"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row>
    <row r="176" spans="2:92"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row>
    <row r="177" spans="2:92"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row>
    <row r="178" spans="2:92"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row>
    <row r="179" spans="2:92"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row>
    <row r="180" spans="2:92"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row>
    <row r="181" spans="2:92"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row>
    <row r="182" spans="2:92" x14ac:dyDescent="0.2">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row>
    <row r="183" spans="2:92" x14ac:dyDescent="0.2">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row>
    <row r="184" spans="2:92" x14ac:dyDescent="0.2">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row>
    <row r="185" spans="2:92" x14ac:dyDescent="0.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row>
    <row r="186" spans="2:92" x14ac:dyDescent="0.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row>
    <row r="187" spans="2:92" x14ac:dyDescent="0.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row>
    <row r="188" spans="2:92" x14ac:dyDescent="0.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row>
    <row r="189" spans="2:92" x14ac:dyDescent="0.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row>
    <row r="190" spans="2:92" x14ac:dyDescent="0.2">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row>
    <row r="191" spans="2:92" x14ac:dyDescent="0.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row>
    <row r="192" spans="2:92" x14ac:dyDescent="0.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row>
    <row r="193" spans="2:92" x14ac:dyDescent="0.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row>
    <row r="194" spans="2:92" x14ac:dyDescent="0.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row>
    <row r="195" spans="2:92" x14ac:dyDescent="0.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row>
    <row r="196" spans="2:92" x14ac:dyDescent="0.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row>
    <row r="197" spans="2:92" x14ac:dyDescent="0.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row>
    <row r="198" spans="2:92" x14ac:dyDescent="0.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row>
    <row r="199" spans="2:92" x14ac:dyDescent="0.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row>
    <row r="200" spans="2:92" x14ac:dyDescent="0.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row>
    <row r="201" spans="2:92" x14ac:dyDescent="0.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row>
    <row r="202" spans="2:92" x14ac:dyDescent="0.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row>
    <row r="203" spans="2:92" x14ac:dyDescent="0.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row>
    <row r="204" spans="2:92" x14ac:dyDescent="0.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row>
    <row r="205" spans="2:92" x14ac:dyDescent="0.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row>
    <row r="206" spans="2:92" x14ac:dyDescent="0.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row>
    <row r="207" spans="2:92" x14ac:dyDescent="0.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row>
    <row r="208" spans="2:92" x14ac:dyDescent="0.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row>
    <row r="209" spans="2:92" x14ac:dyDescent="0.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row>
    <row r="210" spans="2:92" x14ac:dyDescent="0.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row>
    <row r="211" spans="2:92"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row>
    <row r="212" spans="2:92"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row>
    <row r="213" spans="2:92"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row>
    <row r="214" spans="2:92"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row>
    <row r="215" spans="2:92"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row>
    <row r="216" spans="2:92"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row>
    <row r="217" spans="2:92"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row>
    <row r="218" spans="2:92"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row>
    <row r="219" spans="2:92"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row>
    <row r="220" spans="2:92"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row>
    <row r="221" spans="2:92" x14ac:dyDescent="0.2">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row>
    <row r="222" spans="2:92"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row>
    <row r="223" spans="2:92"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row>
    <row r="224" spans="2:92"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row>
    <row r="225" spans="2:92" x14ac:dyDescent="0.2">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row>
    <row r="226" spans="2:92" x14ac:dyDescent="0.2">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row>
    <row r="227" spans="2:92" x14ac:dyDescent="0.2">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row>
    <row r="228" spans="2:92" x14ac:dyDescent="0.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row>
    <row r="229" spans="2:92" x14ac:dyDescent="0.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row>
    <row r="230" spans="2:92" x14ac:dyDescent="0.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row>
    <row r="231" spans="2:92" x14ac:dyDescent="0.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row>
    <row r="232" spans="2:92" x14ac:dyDescent="0.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row>
    <row r="233" spans="2:92" x14ac:dyDescent="0.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row>
    <row r="234" spans="2:92" x14ac:dyDescent="0.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row>
    <row r="235" spans="2:92" x14ac:dyDescent="0.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row>
    <row r="236" spans="2:92" x14ac:dyDescent="0.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row>
    <row r="237" spans="2:92" x14ac:dyDescent="0.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row>
    <row r="238" spans="2:92" x14ac:dyDescent="0.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row>
    <row r="239" spans="2:92" x14ac:dyDescent="0.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row>
    <row r="240" spans="2:92" x14ac:dyDescent="0.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row>
    <row r="241" spans="2:92" x14ac:dyDescent="0.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row>
    <row r="242" spans="2:92" x14ac:dyDescent="0.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row>
    <row r="243" spans="2:92" x14ac:dyDescent="0.2">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row>
    <row r="244" spans="2:92" x14ac:dyDescent="0.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row>
    <row r="245" spans="2:92" x14ac:dyDescent="0.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row>
    <row r="246" spans="2:92" x14ac:dyDescent="0.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row>
    <row r="247" spans="2:92" x14ac:dyDescent="0.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row>
    <row r="248" spans="2:92" x14ac:dyDescent="0.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row>
    <row r="249" spans="2:92" x14ac:dyDescent="0.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row>
    <row r="250" spans="2:92" x14ac:dyDescent="0.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row>
    <row r="251" spans="2:92" x14ac:dyDescent="0.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row>
    <row r="252" spans="2:92" x14ac:dyDescent="0.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row>
    <row r="253" spans="2:92" x14ac:dyDescent="0.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row>
    <row r="254" spans="2:92" x14ac:dyDescent="0.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row>
    <row r="255" spans="2:92" x14ac:dyDescent="0.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row>
    <row r="256" spans="2:92" x14ac:dyDescent="0.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row>
    <row r="257" spans="2:92" x14ac:dyDescent="0.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row>
    <row r="258" spans="2:92"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row>
    <row r="259" spans="2:92"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row>
    <row r="260" spans="2:92"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row>
    <row r="261" spans="2:92" x14ac:dyDescent="0.2">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row>
    <row r="262" spans="2:92" x14ac:dyDescent="0.2">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row>
    <row r="263" spans="2:92" x14ac:dyDescent="0.2">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row>
    <row r="264" spans="2:92" x14ac:dyDescent="0.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row>
    <row r="265" spans="2:92" x14ac:dyDescent="0.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row>
    <row r="266" spans="2:92" x14ac:dyDescent="0.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row>
    <row r="267" spans="2:92" x14ac:dyDescent="0.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row>
    <row r="268" spans="2:92" x14ac:dyDescent="0.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row>
    <row r="269" spans="2:92" x14ac:dyDescent="0.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row>
    <row r="270" spans="2:92" x14ac:dyDescent="0.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row>
    <row r="271" spans="2:92" x14ac:dyDescent="0.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row>
    <row r="272" spans="2:92" x14ac:dyDescent="0.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row>
    <row r="273" spans="2:92" x14ac:dyDescent="0.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row>
    <row r="274" spans="2:92" x14ac:dyDescent="0.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row>
    <row r="275" spans="2:92" x14ac:dyDescent="0.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row>
    <row r="276" spans="2:92" x14ac:dyDescent="0.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row>
    <row r="277" spans="2:92" x14ac:dyDescent="0.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row>
    <row r="278" spans="2:92" x14ac:dyDescent="0.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row>
    <row r="279" spans="2:92" x14ac:dyDescent="0.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row>
    <row r="280" spans="2:92" x14ac:dyDescent="0.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row>
    <row r="281" spans="2:92" x14ac:dyDescent="0.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row>
    <row r="282" spans="2:92" x14ac:dyDescent="0.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row>
    <row r="283" spans="2:92" x14ac:dyDescent="0.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row>
    <row r="284" spans="2:92" x14ac:dyDescent="0.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row>
    <row r="285" spans="2:92" x14ac:dyDescent="0.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row>
    <row r="286" spans="2:92" x14ac:dyDescent="0.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row>
    <row r="287" spans="2:92" x14ac:dyDescent="0.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row>
    <row r="288" spans="2:92" x14ac:dyDescent="0.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row>
    <row r="289" spans="2:92" x14ac:dyDescent="0.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row>
    <row r="290" spans="2:92" x14ac:dyDescent="0.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row>
    <row r="291" spans="2:92" x14ac:dyDescent="0.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row>
    <row r="292" spans="2:92" x14ac:dyDescent="0.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row>
    <row r="293" spans="2:92" x14ac:dyDescent="0.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row>
    <row r="294" spans="2:92" x14ac:dyDescent="0.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row>
    <row r="295" spans="2:92" x14ac:dyDescent="0.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row>
    <row r="296" spans="2:92" x14ac:dyDescent="0.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row>
    <row r="297" spans="2:92" x14ac:dyDescent="0.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row>
    <row r="298" spans="2:92"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row>
    <row r="299" spans="2:92"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row>
    <row r="300" spans="2:92"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row>
    <row r="301" spans="2:92"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row>
    <row r="302" spans="2:92"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row>
    <row r="303" spans="2:92"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row>
    <row r="304" spans="2:92"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row>
    <row r="305" spans="2:92"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row>
    <row r="306" spans="2:92"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row>
    <row r="307" spans="2:92" x14ac:dyDescent="0.2">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row>
    <row r="308" spans="2:92" x14ac:dyDescent="0.2">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row>
    <row r="309" spans="2:92" x14ac:dyDescent="0.2">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row>
    <row r="310" spans="2:92" x14ac:dyDescent="0.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row>
    <row r="311" spans="2:92" x14ac:dyDescent="0.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row>
    <row r="312" spans="2:92" x14ac:dyDescent="0.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row>
    <row r="313" spans="2:92" x14ac:dyDescent="0.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row>
    <row r="314" spans="2:92" x14ac:dyDescent="0.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row>
    <row r="315" spans="2:92" x14ac:dyDescent="0.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row>
    <row r="316" spans="2:92" x14ac:dyDescent="0.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row>
    <row r="317" spans="2:92" x14ac:dyDescent="0.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row>
    <row r="318" spans="2:92" x14ac:dyDescent="0.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row>
    <row r="319" spans="2:92" x14ac:dyDescent="0.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row>
    <row r="320" spans="2:92" x14ac:dyDescent="0.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row>
    <row r="321" spans="2:92" x14ac:dyDescent="0.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row>
    <row r="322" spans="2:92" x14ac:dyDescent="0.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row>
    <row r="323" spans="2:92" x14ac:dyDescent="0.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row>
    <row r="324" spans="2:92" x14ac:dyDescent="0.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row>
    <row r="325" spans="2:92" x14ac:dyDescent="0.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row>
    <row r="326" spans="2:92" x14ac:dyDescent="0.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row>
    <row r="327" spans="2:92" x14ac:dyDescent="0.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row>
    <row r="328" spans="2:92" x14ac:dyDescent="0.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row>
    <row r="329" spans="2:92" x14ac:dyDescent="0.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row>
    <row r="330" spans="2:92" x14ac:dyDescent="0.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row>
    <row r="331" spans="2:92" x14ac:dyDescent="0.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row>
    <row r="332" spans="2:92"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row>
    <row r="333" spans="2:92"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row>
    <row r="334" spans="2:92" x14ac:dyDescent="0.2">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row>
    <row r="335" spans="2:92" x14ac:dyDescent="0.2">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row>
    <row r="336" spans="2:92" x14ac:dyDescent="0.2">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row>
    <row r="337" spans="2:92" x14ac:dyDescent="0.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row>
    <row r="338" spans="2:92" x14ac:dyDescent="0.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row>
    <row r="339" spans="2:92" x14ac:dyDescent="0.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row>
    <row r="340" spans="2:92" x14ac:dyDescent="0.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row>
    <row r="341" spans="2:92" x14ac:dyDescent="0.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row>
    <row r="342" spans="2:92" x14ac:dyDescent="0.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row>
    <row r="343" spans="2:92" x14ac:dyDescent="0.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row>
    <row r="344" spans="2:92" x14ac:dyDescent="0.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row>
    <row r="345" spans="2:92" x14ac:dyDescent="0.2">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row>
    <row r="346" spans="2:92" x14ac:dyDescent="0.2">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row>
    <row r="347" spans="2:92" x14ac:dyDescent="0.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row>
    <row r="348" spans="2:92" x14ac:dyDescent="0.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row>
    <row r="349" spans="2:92" x14ac:dyDescent="0.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row>
    <row r="350" spans="2:92" x14ac:dyDescent="0.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row>
    <row r="351" spans="2:92" x14ac:dyDescent="0.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row>
    <row r="352" spans="2:92" x14ac:dyDescent="0.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row>
    <row r="353" spans="2:92" x14ac:dyDescent="0.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row>
    <row r="354" spans="2:92" x14ac:dyDescent="0.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row>
    <row r="355" spans="2:92" x14ac:dyDescent="0.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row>
    <row r="356" spans="2:92"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row>
    <row r="357" spans="2:92"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row>
    <row r="358" spans="2:92"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row>
    <row r="359" spans="2:92"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row>
    <row r="360" spans="2:92"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row>
    <row r="361" spans="2:92"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row>
    <row r="362" spans="2:92"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row>
    <row r="363" spans="2:92"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row>
    <row r="364" spans="2:92"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row>
    <row r="365" spans="2:92"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row>
    <row r="366" spans="2:92"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row>
    <row r="367" spans="2:92"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row>
    <row r="368" spans="2:92"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row>
    <row r="369" spans="2:92"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row>
    <row r="370" spans="2:92"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row>
    <row r="371" spans="2:92"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row>
    <row r="372" spans="2:92"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row>
    <row r="373" spans="2:92"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row>
    <row r="374" spans="2:92"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row>
    <row r="375" spans="2:92"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row>
    <row r="376" spans="2:92"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row>
    <row r="377" spans="2:92"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row>
    <row r="378" spans="2:92"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row>
    <row r="379" spans="2:92" x14ac:dyDescent="0.2">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row>
    <row r="380" spans="2:92" x14ac:dyDescent="0.2">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row>
    <row r="381" spans="2:92" x14ac:dyDescent="0.2">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row>
    <row r="382" spans="2:92" x14ac:dyDescent="0.2">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row>
    <row r="383" spans="2:92" x14ac:dyDescent="0.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row>
    <row r="384" spans="2:92" x14ac:dyDescent="0.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row>
    <row r="385" spans="2:92" x14ac:dyDescent="0.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row>
    <row r="386" spans="2:92" x14ac:dyDescent="0.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row>
    <row r="387" spans="2:92" x14ac:dyDescent="0.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row>
    <row r="388" spans="2:92" x14ac:dyDescent="0.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row>
    <row r="389" spans="2:92" x14ac:dyDescent="0.2">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row>
    <row r="390" spans="2:92" x14ac:dyDescent="0.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row>
    <row r="391" spans="2:92" x14ac:dyDescent="0.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row>
    <row r="392" spans="2:92" x14ac:dyDescent="0.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row>
    <row r="393" spans="2:92" x14ac:dyDescent="0.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row>
    <row r="394" spans="2:92"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row>
    <row r="395" spans="2:92"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row>
    <row r="396" spans="2:92"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row>
    <row r="397" spans="2:92" x14ac:dyDescent="0.2">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row>
    <row r="398" spans="2:92" x14ac:dyDescent="0.2">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row>
    <row r="399" spans="2:92" x14ac:dyDescent="0.2">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row>
    <row r="400" spans="2:92" x14ac:dyDescent="0.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row>
    <row r="401" spans="2:92" x14ac:dyDescent="0.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row>
    <row r="402" spans="2:92" x14ac:dyDescent="0.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row>
    <row r="403" spans="2:92" x14ac:dyDescent="0.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row>
    <row r="404" spans="2:92" x14ac:dyDescent="0.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row>
    <row r="405" spans="2:92" x14ac:dyDescent="0.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row>
    <row r="406" spans="2:92" x14ac:dyDescent="0.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row>
    <row r="407" spans="2:92" x14ac:dyDescent="0.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row>
    <row r="408" spans="2:92" x14ac:dyDescent="0.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row>
    <row r="409" spans="2:92" x14ac:dyDescent="0.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row>
    <row r="410" spans="2:92" x14ac:dyDescent="0.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row>
    <row r="411" spans="2:92" x14ac:dyDescent="0.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row>
    <row r="412" spans="2:92" x14ac:dyDescent="0.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row>
    <row r="413" spans="2:92" x14ac:dyDescent="0.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row>
    <row r="414" spans="2:92" x14ac:dyDescent="0.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row>
    <row r="415" spans="2:92" x14ac:dyDescent="0.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row>
    <row r="416" spans="2:92" x14ac:dyDescent="0.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row>
    <row r="417" spans="2:92" x14ac:dyDescent="0.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row>
    <row r="418" spans="2:92" x14ac:dyDescent="0.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row>
    <row r="419" spans="2:92" x14ac:dyDescent="0.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row>
    <row r="420" spans="2:92" x14ac:dyDescent="0.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row>
    <row r="421" spans="2:92" x14ac:dyDescent="0.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row>
    <row r="422" spans="2:92"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row>
    <row r="423" spans="2:92"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row>
    <row r="424" spans="2:92"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row>
    <row r="425" spans="2:92" x14ac:dyDescent="0.2">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row>
    <row r="426" spans="2:92" x14ac:dyDescent="0.2">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row>
    <row r="427" spans="2:92" x14ac:dyDescent="0.2">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row>
    <row r="428" spans="2:92" x14ac:dyDescent="0.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row>
    <row r="429" spans="2:92" x14ac:dyDescent="0.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row>
    <row r="430" spans="2:92" x14ac:dyDescent="0.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row>
    <row r="431" spans="2:92" x14ac:dyDescent="0.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row>
    <row r="432" spans="2:92" x14ac:dyDescent="0.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row>
    <row r="433" spans="2:92" x14ac:dyDescent="0.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row>
    <row r="434" spans="2:92" x14ac:dyDescent="0.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row>
    <row r="435" spans="2:92" x14ac:dyDescent="0.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row>
    <row r="436" spans="2:92" x14ac:dyDescent="0.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row>
    <row r="437" spans="2:92" x14ac:dyDescent="0.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row>
    <row r="438" spans="2:92" x14ac:dyDescent="0.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row>
    <row r="439" spans="2:92" x14ac:dyDescent="0.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row>
    <row r="440" spans="2:92" x14ac:dyDescent="0.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row>
    <row r="441" spans="2:92" x14ac:dyDescent="0.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row>
    <row r="442" spans="2:92" x14ac:dyDescent="0.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row>
    <row r="443" spans="2:92" x14ac:dyDescent="0.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row>
    <row r="444" spans="2:92" x14ac:dyDescent="0.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row>
    <row r="445" spans="2:92" x14ac:dyDescent="0.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row>
    <row r="446" spans="2:92" x14ac:dyDescent="0.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row>
    <row r="447" spans="2:92" x14ac:dyDescent="0.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row>
    <row r="448" spans="2:92" x14ac:dyDescent="0.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row>
    <row r="449" spans="2:92" x14ac:dyDescent="0.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row>
    <row r="450" spans="2:92"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row>
    <row r="451" spans="2:92"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row>
    <row r="452" spans="2:92"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row>
    <row r="453" spans="2:92"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row>
    <row r="454" spans="2:92"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row>
    <row r="455" spans="2:92"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row>
    <row r="456" spans="2:92"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row>
    <row r="457" spans="2:92"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row>
    <row r="458" spans="2:92"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row>
    <row r="459" spans="2:92"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row>
    <row r="460" spans="2:92"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row>
    <row r="461" spans="2:92"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row>
    <row r="462" spans="2:92"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row>
    <row r="463" spans="2:92" x14ac:dyDescent="0.2">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row>
    <row r="464" spans="2:92" x14ac:dyDescent="0.2">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row>
    <row r="465" spans="2:92"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row>
    <row r="466" spans="2:92"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row>
    <row r="467" spans="2:92"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row>
    <row r="468" spans="2:92"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row>
    <row r="469" spans="2:92"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row>
    <row r="470" spans="2:92"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row>
    <row r="471" spans="2:92"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row>
    <row r="472" spans="2:92"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row>
    <row r="473" spans="2:92"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row>
    <row r="474" spans="2:92"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row>
    <row r="475" spans="2:92"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row>
    <row r="476" spans="2:92"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row>
    <row r="477" spans="2:92"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row>
    <row r="478" spans="2:92"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row>
    <row r="479" spans="2:92"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row>
    <row r="480" spans="2:92"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row>
    <row r="481" spans="2:92"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row>
    <row r="482" spans="2:92"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row>
    <row r="483" spans="2:92"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row>
    <row r="484" spans="2:92"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row>
    <row r="485" spans="2:92"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row>
    <row r="486" spans="2:92"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row>
    <row r="487" spans="2:92"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row>
    <row r="488" spans="2:92"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row>
    <row r="489" spans="2:92"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row>
    <row r="490" spans="2:92"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row>
    <row r="491" spans="2:92"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row>
    <row r="492" spans="2:92" x14ac:dyDescent="0.2">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row>
    <row r="493" spans="2:92" x14ac:dyDescent="0.2">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row>
    <row r="494" spans="2:92" x14ac:dyDescent="0.2">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row>
    <row r="495" spans="2:92" x14ac:dyDescent="0.2">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row>
    <row r="496" spans="2:92" x14ac:dyDescent="0.2">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row>
    <row r="497" spans="2:92" x14ac:dyDescent="0.2">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row>
    <row r="498" spans="2:92" x14ac:dyDescent="0.2">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row>
    <row r="499" spans="2:92" x14ac:dyDescent="0.2">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row>
    <row r="500" spans="2:92" x14ac:dyDescent="0.2">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row>
    <row r="501" spans="2:92" x14ac:dyDescent="0.2">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row>
    <row r="502" spans="2:92" x14ac:dyDescent="0.2">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row>
    <row r="503" spans="2:92" x14ac:dyDescent="0.2">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row>
    <row r="504" spans="2:92" x14ac:dyDescent="0.2">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row>
    <row r="505" spans="2:92" x14ac:dyDescent="0.2">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row>
    <row r="506" spans="2:92" x14ac:dyDescent="0.2">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row>
    <row r="507" spans="2:92" x14ac:dyDescent="0.2">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row>
    <row r="508" spans="2:92" x14ac:dyDescent="0.2">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row>
    <row r="509" spans="2:92" x14ac:dyDescent="0.2">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row>
    <row r="510" spans="2:92" x14ac:dyDescent="0.2">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row>
    <row r="511" spans="2:92" x14ac:dyDescent="0.2">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row>
    <row r="512" spans="2:92" x14ac:dyDescent="0.2">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row>
    <row r="513" spans="2:92" x14ac:dyDescent="0.2">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row>
    <row r="514" spans="2:92" x14ac:dyDescent="0.2">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row>
    <row r="515" spans="2:92" x14ac:dyDescent="0.2">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row>
    <row r="516" spans="2:92" x14ac:dyDescent="0.2">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row>
    <row r="517" spans="2:92" x14ac:dyDescent="0.2">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row>
    <row r="518" spans="2:92" x14ac:dyDescent="0.2">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row>
    <row r="519" spans="2:92" x14ac:dyDescent="0.2">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row>
    <row r="520" spans="2:92" x14ac:dyDescent="0.2">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row>
    <row r="521" spans="2:92" x14ac:dyDescent="0.2">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row>
    <row r="522" spans="2:92" x14ac:dyDescent="0.2">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row>
    <row r="523" spans="2:92" x14ac:dyDescent="0.2">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row>
    <row r="524" spans="2:92" x14ac:dyDescent="0.2">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row>
    <row r="525" spans="2:92" x14ac:dyDescent="0.2">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row>
    <row r="526" spans="2:92" x14ac:dyDescent="0.2">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row>
    <row r="527" spans="2:92" x14ac:dyDescent="0.2">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row>
    <row r="528" spans="2:92" x14ac:dyDescent="0.2">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row>
    <row r="529" spans="2:92" x14ac:dyDescent="0.2">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row>
    <row r="530" spans="2:92" x14ac:dyDescent="0.2">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row>
    <row r="531" spans="2:92" x14ac:dyDescent="0.2">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row>
    <row r="532" spans="2:92" x14ac:dyDescent="0.2">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row>
    <row r="533" spans="2:92" x14ac:dyDescent="0.2">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row>
    <row r="534" spans="2:92" x14ac:dyDescent="0.2">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row>
    <row r="535" spans="2:92" x14ac:dyDescent="0.2">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row>
    <row r="536" spans="2:92" x14ac:dyDescent="0.2">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row>
    <row r="537" spans="2:92" x14ac:dyDescent="0.2">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row>
    <row r="538" spans="2:92" x14ac:dyDescent="0.2">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row>
    <row r="539" spans="2:92" x14ac:dyDescent="0.2">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row>
    <row r="540" spans="2:92" x14ac:dyDescent="0.2">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row>
    <row r="541" spans="2:92" x14ac:dyDescent="0.2">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row>
    <row r="542" spans="2:92" x14ac:dyDescent="0.2">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row>
    <row r="543" spans="2:92" x14ac:dyDescent="0.2">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row>
    <row r="544" spans="2:92" x14ac:dyDescent="0.2">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row>
    <row r="545" spans="2:92" x14ac:dyDescent="0.2">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row>
    <row r="546" spans="2:92" x14ac:dyDescent="0.2">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row>
    <row r="547" spans="2:92" x14ac:dyDescent="0.2">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row>
    <row r="548" spans="2:92" x14ac:dyDescent="0.2">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row>
    <row r="549" spans="2:92" x14ac:dyDescent="0.2">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row>
    <row r="550" spans="2:92" x14ac:dyDescent="0.2">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row>
    <row r="551" spans="2:92" x14ac:dyDescent="0.2">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row>
    <row r="552" spans="2:92" x14ac:dyDescent="0.2">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row>
    <row r="553" spans="2:92" x14ac:dyDescent="0.2">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row>
    <row r="554" spans="2:92" x14ac:dyDescent="0.2">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row>
    <row r="555" spans="2:92" x14ac:dyDescent="0.2">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row>
    <row r="556" spans="2:92" x14ac:dyDescent="0.2">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row>
    <row r="557" spans="2:92" x14ac:dyDescent="0.2">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row>
    <row r="558" spans="2:92" x14ac:dyDescent="0.2">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row>
    <row r="559" spans="2:92" x14ac:dyDescent="0.2">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row>
    <row r="560" spans="2:92" x14ac:dyDescent="0.2">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row>
    <row r="561" spans="2:92" x14ac:dyDescent="0.2">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row>
    <row r="562" spans="2:92" x14ac:dyDescent="0.2">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row>
    <row r="563" spans="2:92" x14ac:dyDescent="0.2">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row>
    <row r="564" spans="2:92" x14ac:dyDescent="0.2">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row>
    <row r="565" spans="2:92" x14ac:dyDescent="0.2">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row>
    <row r="566" spans="2:92" x14ac:dyDescent="0.2">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row>
    <row r="567" spans="2:92" x14ac:dyDescent="0.2">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row>
    <row r="568" spans="2:92" x14ac:dyDescent="0.2">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row>
    <row r="569" spans="2:92" x14ac:dyDescent="0.2">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row>
    <row r="570" spans="2:92" x14ac:dyDescent="0.2">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row>
    <row r="571" spans="2:92" x14ac:dyDescent="0.2">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row>
    <row r="572" spans="2:92" x14ac:dyDescent="0.2">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row>
    <row r="573" spans="2:92" x14ac:dyDescent="0.2">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row>
    <row r="574" spans="2:92" x14ac:dyDescent="0.2">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row>
    <row r="575" spans="2:92" x14ac:dyDescent="0.2">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row>
    <row r="576" spans="2:92" x14ac:dyDescent="0.2">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row>
    <row r="577" spans="2:92" x14ac:dyDescent="0.2">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row>
    <row r="578" spans="2:92" x14ac:dyDescent="0.2">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row>
    <row r="579" spans="2:92" x14ac:dyDescent="0.2">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row>
    <row r="580" spans="2:92" x14ac:dyDescent="0.2">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row>
    <row r="581" spans="2:92" x14ac:dyDescent="0.2">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row>
    <row r="582" spans="2:92" x14ac:dyDescent="0.2">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row>
    <row r="583" spans="2:92" x14ac:dyDescent="0.2">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row>
    <row r="584" spans="2:92" x14ac:dyDescent="0.2">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row>
    <row r="585" spans="2:92" x14ac:dyDescent="0.2">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row>
    <row r="586" spans="2:92" x14ac:dyDescent="0.2">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row>
    <row r="587" spans="2:92" x14ac:dyDescent="0.2">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row>
    <row r="588" spans="2:92" x14ac:dyDescent="0.2">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row>
    <row r="589" spans="2:92" x14ac:dyDescent="0.2">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row>
    <row r="590" spans="2:92" x14ac:dyDescent="0.2">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row>
    <row r="591" spans="2:92" x14ac:dyDescent="0.2">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row>
    <row r="592" spans="2:92" x14ac:dyDescent="0.2">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row>
    <row r="593" spans="2:92" x14ac:dyDescent="0.2">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row>
    <row r="594" spans="2:92" x14ac:dyDescent="0.2">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row>
    <row r="595" spans="2:92" x14ac:dyDescent="0.2">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row>
    <row r="596" spans="2:92" x14ac:dyDescent="0.2">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row>
    <row r="597" spans="2:92" x14ac:dyDescent="0.2">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row>
    <row r="598" spans="2:92" x14ac:dyDescent="0.2">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row>
    <row r="599" spans="2:92" x14ac:dyDescent="0.2">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row>
    <row r="600" spans="2:92" x14ac:dyDescent="0.2">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row>
  </sheetData>
  <mergeCells count="3">
    <mergeCell ref="A1:I1"/>
    <mergeCell ref="A3:I3"/>
    <mergeCell ref="A5:I5"/>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P600"/>
  <sheetViews>
    <sheetView workbookViewId="0">
      <selection activeCell="A6" sqref="A6"/>
    </sheetView>
  </sheetViews>
  <sheetFormatPr defaultColWidth="11.5703125" defaultRowHeight="12.75" x14ac:dyDescent="0.2"/>
  <cols>
    <col min="1" max="1" width="15.7109375" customWidth="1"/>
  </cols>
  <sheetData>
    <row r="1" spans="1:94" ht="63" customHeight="1" x14ac:dyDescent="0.3">
      <c r="A1" s="28" t="s">
        <v>155</v>
      </c>
      <c r="B1" s="28"/>
      <c r="C1" s="28"/>
      <c r="D1" s="28"/>
      <c r="E1" s="28"/>
      <c r="F1" s="28"/>
      <c r="G1" s="28"/>
      <c r="H1" s="28"/>
      <c r="I1" s="28"/>
    </row>
    <row r="2" spans="1:94" ht="4.1500000000000004" customHeight="1" x14ac:dyDescent="0.2">
      <c r="A2" s="4"/>
      <c r="B2" s="4"/>
      <c r="C2" s="4"/>
      <c r="D2" s="4"/>
      <c r="E2" s="4"/>
      <c r="F2" s="4"/>
      <c r="G2" s="4"/>
      <c r="H2" s="4"/>
      <c r="I2" s="4"/>
    </row>
    <row r="3" spans="1:94" ht="15" x14ac:dyDescent="0.2">
      <c r="A3" s="29" t="s">
        <v>156</v>
      </c>
      <c r="B3" s="29"/>
      <c r="C3" s="29"/>
      <c r="D3" s="29"/>
      <c r="E3" s="29"/>
      <c r="F3" s="29"/>
      <c r="G3" s="29"/>
      <c r="H3" s="29"/>
      <c r="I3" s="29"/>
    </row>
    <row r="4" spans="1:94" ht="15" x14ac:dyDescent="0.25">
      <c r="A4" s="7"/>
      <c r="B4" s="7"/>
      <c r="C4" s="7"/>
      <c r="D4" s="7"/>
      <c r="E4" s="7"/>
      <c r="F4" s="7"/>
      <c r="G4" s="7"/>
      <c r="H4" s="7"/>
      <c r="I4" s="7"/>
    </row>
    <row r="5" spans="1:94" ht="15" x14ac:dyDescent="0.25">
      <c r="A5" s="30" t="s">
        <v>147</v>
      </c>
      <c r="B5" s="30"/>
      <c r="C5" s="30"/>
      <c r="D5" s="30"/>
      <c r="E5" s="30"/>
      <c r="F5" s="30"/>
      <c r="G5" s="30"/>
      <c r="H5" s="30"/>
      <c r="I5" s="30"/>
    </row>
    <row r="6" spans="1:94" x14ac:dyDescent="0.2">
      <c r="A6" s="8" t="str">
        <f>HYPERLINK("#'Index'!A1", "Return to Index tab")</f>
        <v>Return to Index tab</v>
      </c>
    </row>
    <row r="7" spans="1:94" x14ac:dyDescent="0.2">
      <c r="A7" s="4" t="s">
        <v>154</v>
      </c>
      <c r="B7" s="4" t="s">
        <v>93</v>
      </c>
      <c r="C7" s="4" t="s">
        <v>94</v>
      </c>
      <c r="D7" s="1" t="s">
        <v>0</v>
      </c>
      <c r="E7" s="1" t="s">
        <v>1</v>
      </c>
      <c r="F7" s="1" t="s">
        <v>2</v>
      </c>
      <c r="G7" s="1" t="s">
        <v>3</v>
      </c>
      <c r="H7" s="1" t="s">
        <v>4</v>
      </c>
      <c r="I7" s="1" t="s">
        <v>5</v>
      </c>
      <c r="J7" s="1" t="s">
        <v>6</v>
      </c>
      <c r="K7" s="1" t="s">
        <v>7</v>
      </c>
      <c r="L7" s="1" t="s">
        <v>8</v>
      </c>
      <c r="M7" s="1" t="s">
        <v>9</v>
      </c>
      <c r="N7" s="1" t="s">
        <v>10</v>
      </c>
      <c r="O7" s="1" t="s">
        <v>11</v>
      </c>
      <c r="P7" s="1" t="s">
        <v>12</v>
      </c>
      <c r="Q7" s="1" t="s">
        <v>13</v>
      </c>
      <c r="R7" s="1" t="s">
        <v>14</v>
      </c>
      <c r="S7" s="1" t="s">
        <v>15</v>
      </c>
      <c r="T7" s="1" t="s">
        <v>16</v>
      </c>
      <c r="U7" s="1" t="s">
        <v>17</v>
      </c>
      <c r="V7" s="1" t="s">
        <v>18</v>
      </c>
      <c r="W7" s="1" t="s">
        <v>19</v>
      </c>
      <c r="X7" s="1" t="s">
        <v>20</v>
      </c>
      <c r="Y7" s="1" t="s">
        <v>21</v>
      </c>
      <c r="Z7" s="1" t="s">
        <v>22</v>
      </c>
      <c r="AA7" s="1" t="s">
        <v>23</v>
      </c>
      <c r="AB7" s="1" t="s">
        <v>24</v>
      </c>
      <c r="AC7" s="1" t="s">
        <v>25</v>
      </c>
      <c r="AD7" s="1" t="s">
        <v>26</v>
      </c>
      <c r="AE7" s="1" t="s">
        <v>27</v>
      </c>
      <c r="AF7" s="1" t="s">
        <v>28</v>
      </c>
      <c r="AG7" s="1" t="s">
        <v>29</v>
      </c>
      <c r="AH7" s="1" t="s">
        <v>30</v>
      </c>
      <c r="AI7" s="1" t="s">
        <v>31</v>
      </c>
      <c r="AJ7" s="1" t="s">
        <v>32</v>
      </c>
      <c r="AK7" s="1" t="s">
        <v>33</v>
      </c>
      <c r="AL7" s="1" t="s">
        <v>34</v>
      </c>
      <c r="AM7" s="1" t="s">
        <v>35</v>
      </c>
      <c r="AN7" s="1" t="s">
        <v>36</v>
      </c>
      <c r="AO7" s="1" t="s">
        <v>37</v>
      </c>
      <c r="AP7" s="1" t="s">
        <v>38</v>
      </c>
      <c r="AQ7" s="1" t="s">
        <v>39</v>
      </c>
      <c r="AR7" s="1" t="s">
        <v>40</v>
      </c>
      <c r="AS7" s="1" t="s">
        <v>41</v>
      </c>
      <c r="AT7" s="1" t="s">
        <v>42</v>
      </c>
      <c r="AU7" s="1" t="s">
        <v>43</v>
      </c>
      <c r="AV7" s="1" t="s">
        <v>44</v>
      </c>
      <c r="AW7" s="1" t="s">
        <v>45</v>
      </c>
      <c r="AX7" s="1" t="s">
        <v>46</v>
      </c>
      <c r="AY7" s="1" t="s">
        <v>47</v>
      </c>
      <c r="AZ7" s="1" t="s">
        <v>48</v>
      </c>
      <c r="BA7" s="1" t="s">
        <v>49</v>
      </c>
      <c r="BB7" s="1" t="s">
        <v>50</v>
      </c>
      <c r="BC7" s="1" t="s">
        <v>51</v>
      </c>
      <c r="BD7" s="1" t="s">
        <v>52</v>
      </c>
      <c r="BE7" s="1" t="s">
        <v>53</v>
      </c>
      <c r="BF7" s="1" t="s">
        <v>54</v>
      </c>
      <c r="BG7" s="1" t="s">
        <v>55</v>
      </c>
      <c r="BH7" s="1" t="s">
        <v>56</v>
      </c>
      <c r="BI7" s="1" t="s">
        <v>57</v>
      </c>
      <c r="BJ7" s="1" t="s">
        <v>58</v>
      </c>
      <c r="BK7" s="1" t="s">
        <v>59</v>
      </c>
      <c r="BL7" s="1" t="s">
        <v>60</v>
      </c>
      <c r="BM7" s="1" t="s">
        <v>61</v>
      </c>
      <c r="BN7" s="1" t="s">
        <v>62</v>
      </c>
      <c r="BO7" s="1" t="s">
        <v>63</v>
      </c>
      <c r="BP7" s="1" t="s">
        <v>64</v>
      </c>
      <c r="BQ7" s="1" t="s">
        <v>65</v>
      </c>
      <c r="BR7" s="1" t="s">
        <v>66</v>
      </c>
      <c r="BS7" s="1" t="s">
        <v>67</v>
      </c>
      <c r="BT7" s="1" t="s">
        <v>68</v>
      </c>
      <c r="BU7" s="1" t="s">
        <v>69</v>
      </c>
      <c r="BV7" s="1" t="s">
        <v>70</v>
      </c>
      <c r="BW7" s="1" t="s">
        <v>71</v>
      </c>
      <c r="BX7" s="1" t="s">
        <v>72</v>
      </c>
      <c r="BY7" s="1" t="s">
        <v>73</v>
      </c>
      <c r="BZ7" s="1" t="s">
        <v>74</v>
      </c>
      <c r="CA7" s="1" t="s">
        <v>75</v>
      </c>
      <c r="CB7" s="1" t="s">
        <v>76</v>
      </c>
      <c r="CC7" s="1" t="s">
        <v>77</v>
      </c>
      <c r="CD7" s="1" t="s">
        <v>78</v>
      </c>
      <c r="CE7" s="1" t="s">
        <v>79</v>
      </c>
      <c r="CF7" s="1" t="s">
        <v>80</v>
      </c>
      <c r="CG7" s="1" t="s">
        <v>81</v>
      </c>
      <c r="CH7" s="1" t="s">
        <v>82</v>
      </c>
      <c r="CI7" s="1" t="s">
        <v>83</v>
      </c>
      <c r="CJ7" s="1" t="s">
        <v>84</v>
      </c>
      <c r="CK7" s="1" t="s">
        <v>85</v>
      </c>
      <c r="CL7" s="1" t="s">
        <v>86</v>
      </c>
      <c r="CM7" s="1" t="s">
        <v>87</v>
      </c>
      <c r="CN7" s="1" t="s">
        <v>88</v>
      </c>
      <c r="CO7" s="1" t="s">
        <v>89</v>
      </c>
      <c r="CP7" s="1" t="s">
        <v>90</v>
      </c>
    </row>
    <row r="8" spans="1:94" x14ac:dyDescent="0.2">
      <c r="A8" t="s">
        <v>91</v>
      </c>
      <c r="B8" s="2" t="s">
        <v>95</v>
      </c>
      <c r="C8" s="2" t="s">
        <v>96</v>
      </c>
      <c r="D8" s="2">
        <v>209720</v>
      </c>
      <c r="E8" s="2">
        <v>216892</v>
      </c>
      <c r="F8" s="2">
        <v>220186</v>
      </c>
      <c r="G8" s="2">
        <v>219653</v>
      </c>
      <c r="H8" s="2">
        <v>217884</v>
      </c>
      <c r="I8" s="2">
        <v>210630</v>
      </c>
      <c r="J8" s="2">
        <v>202313</v>
      </c>
      <c r="K8" s="2">
        <v>197026</v>
      </c>
      <c r="L8" s="2">
        <v>193618</v>
      </c>
      <c r="M8" s="2">
        <v>192287</v>
      </c>
      <c r="N8" s="2">
        <v>192981</v>
      </c>
      <c r="O8" s="2">
        <v>194505</v>
      </c>
      <c r="P8" s="2">
        <v>195970</v>
      </c>
      <c r="Q8" s="2">
        <v>197872</v>
      </c>
      <c r="R8" s="2">
        <v>200609</v>
      </c>
      <c r="S8" s="2">
        <v>202032</v>
      </c>
      <c r="T8" s="2">
        <v>203705</v>
      </c>
      <c r="U8" s="2">
        <v>206094</v>
      </c>
      <c r="V8" s="2">
        <v>207639</v>
      </c>
      <c r="W8" s="2">
        <v>208635</v>
      </c>
      <c r="X8" s="2">
        <v>210502</v>
      </c>
      <c r="Y8" s="2">
        <v>212685</v>
      </c>
      <c r="Z8" s="2">
        <v>213622</v>
      </c>
      <c r="AA8" s="2">
        <v>214114</v>
      </c>
      <c r="AB8" s="2">
        <v>214201</v>
      </c>
      <c r="AC8" s="2">
        <v>213103</v>
      </c>
      <c r="AD8" s="2">
        <v>213804</v>
      </c>
      <c r="AE8" s="2">
        <v>212818</v>
      </c>
      <c r="AF8" s="2">
        <v>212493</v>
      </c>
      <c r="AG8" s="2">
        <v>211726</v>
      </c>
      <c r="AH8" s="2">
        <v>211697</v>
      </c>
      <c r="AI8" s="2">
        <v>210224</v>
      </c>
      <c r="AJ8" s="2">
        <v>209464</v>
      </c>
      <c r="AK8" s="2">
        <v>208283</v>
      </c>
      <c r="AL8" s="2">
        <v>207948</v>
      </c>
      <c r="AM8" s="2">
        <v>209934</v>
      </c>
      <c r="AN8" s="2">
        <v>215172</v>
      </c>
      <c r="AO8" s="2">
        <v>220771</v>
      </c>
      <c r="AP8" s="2">
        <v>226742</v>
      </c>
      <c r="AQ8" s="2">
        <v>230965</v>
      </c>
      <c r="AR8" s="2">
        <v>230369</v>
      </c>
      <c r="AS8" s="2">
        <v>234124</v>
      </c>
      <c r="AT8" s="2">
        <v>237514</v>
      </c>
      <c r="AU8" s="2">
        <v>239179</v>
      </c>
      <c r="AV8" s="2">
        <v>240581</v>
      </c>
      <c r="AW8" s="2">
        <v>243585</v>
      </c>
      <c r="AX8" s="2">
        <v>244430</v>
      </c>
      <c r="AY8" s="2">
        <v>242983</v>
      </c>
      <c r="AZ8" s="2">
        <v>241937</v>
      </c>
      <c r="BA8" s="2">
        <v>240144</v>
      </c>
      <c r="BB8" s="2">
        <v>234905.91144855999</v>
      </c>
      <c r="BC8" s="2">
        <v>230940.09133927399</v>
      </c>
      <c r="BD8" s="2">
        <v>230940.22639192399</v>
      </c>
      <c r="BE8" s="2">
        <v>232671.835833413</v>
      </c>
      <c r="BF8" s="2">
        <v>235694.63216243999</v>
      </c>
      <c r="BG8" s="2">
        <v>238564.74049131799</v>
      </c>
      <c r="BH8" s="2">
        <v>241966.94209919599</v>
      </c>
      <c r="BI8" s="2">
        <v>242989.957666259</v>
      </c>
      <c r="BJ8" s="2">
        <v>242896.80987309001</v>
      </c>
      <c r="BK8" s="2">
        <v>242792.407233921</v>
      </c>
      <c r="BL8" s="2">
        <v>243090.98343023201</v>
      </c>
      <c r="BM8" s="2">
        <v>243841.81119842501</v>
      </c>
      <c r="BN8" s="2">
        <v>245201.30225264499</v>
      </c>
      <c r="BO8" s="2">
        <v>247060.43996674201</v>
      </c>
      <c r="BP8" s="2">
        <v>249287.00384859601</v>
      </c>
      <c r="BQ8" s="2">
        <v>251785.06207273999</v>
      </c>
      <c r="BR8" s="2">
        <v>254523.465137452</v>
      </c>
      <c r="BS8" s="2">
        <v>257356.84463676999</v>
      </c>
      <c r="BT8" s="2">
        <v>260242.43161331399</v>
      </c>
      <c r="BU8" s="2">
        <v>263125.50179742102</v>
      </c>
      <c r="BV8" s="2">
        <v>265951.54332546901</v>
      </c>
      <c r="BW8" s="2">
        <v>268675.45748279599</v>
      </c>
      <c r="BX8" s="2">
        <v>271258.29804005398</v>
      </c>
      <c r="BY8" s="2">
        <v>273667.89005463</v>
      </c>
      <c r="BZ8" s="2">
        <v>275883.35612456303</v>
      </c>
      <c r="CA8" s="2">
        <v>277894.745471375</v>
      </c>
      <c r="CB8" s="2">
        <v>279704.55440482398</v>
      </c>
      <c r="CC8" s="2">
        <v>281326.23394308198</v>
      </c>
      <c r="CD8" s="2">
        <v>282782.41651063901</v>
      </c>
      <c r="CE8" s="2">
        <v>284104.243317354</v>
      </c>
      <c r="CF8" s="2">
        <v>285332.19068207103</v>
      </c>
      <c r="CG8" s="2">
        <v>286506.97722756403</v>
      </c>
      <c r="CH8" s="2">
        <v>287668.45586667501</v>
      </c>
      <c r="CI8" s="2">
        <v>288847.65742961498</v>
      </c>
      <c r="CJ8" s="2">
        <v>290069.76251939201</v>
      </c>
      <c r="CK8" s="2">
        <v>291347.56086442398</v>
      </c>
      <c r="CL8" s="2">
        <v>292681.98506568698</v>
      </c>
      <c r="CM8" s="2">
        <v>294066.35017423698</v>
      </c>
      <c r="CN8" s="2">
        <v>295492.84603257099</v>
      </c>
      <c r="CO8">
        <v>296951.07177237602</v>
      </c>
      <c r="CP8">
        <v>298431.71032269299</v>
      </c>
    </row>
    <row r="9" spans="1:94" x14ac:dyDescent="0.2">
      <c r="A9" t="s">
        <v>91</v>
      </c>
      <c r="B9" s="2" t="s">
        <v>95</v>
      </c>
      <c r="C9" s="2" t="s">
        <v>97</v>
      </c>
      <c r="D9" s="2">
        <v>210471</v>
      </c>
      <c r="E9" s="2">
        <v>206686</v>
      </c>
      <c r="F9" s="2">
        <v>203166</v>
      </c>
      <c r="G9" s="2">
        <v>202538</v>
      </c>
      <c r="H9" s="2">
        <v>203821</v>
      </c>
      <c r="I9" s="2">
        <v>209461</v>
      </c>
      <c r="J9" s="2">
        <v>216656</v>
      </c>
      <c r="K9" s="2">
        <v>221417</v>
      </c>
      <c r="L9" s="2">
        <v>221705</v>
      </c>
      <c r="M9" s="2">
        <v>220259</v>
      </c>
      <c r="N9" s="2">
        <v>214141</v>
      </c>
      <c r="O9" s="2">
        <v>206994</v>
      </c>
      <c r="P9" s="2">
        <v>201548</v>
      </c>
      <c r="Q9" s="2">
        <v>197349</v>
      </c>
      <c r="R9" s="2">
        <v>195189</v>
      </c>
      <c r="S9" s="2">
        <v>196028</v>
      </c>
      <c r="T9" s="2">
        <v>198769</v>
      </c>
      <c r="U9" s="2">
        <v>201885</v>
      </c>
      <c r="V9" s="2">
        <v>204353</v>
      </c>
      <c r="W9" s="2">
        <v>206559</v>
      </c>
      <c r="X9" s="2">
        <v>207574</v>
      </c>
      <c r="Y9" s="2">
        <v>208797</v>
      </c>
      <c r="Z9" s="2">
        <v>208601</v>
      </c>
      <c r="AA9" s="2">
        <v>209146</v>
      </c>
      <c r="AB9" s="2">
        <v>210675</v>
      </c>
      <c r="AC9" s="2">
        <v>213018</v>
      </c>
      <c r="AD9" s="2">
        <v>215025</v>
      </c>
      <c r="AE9" s="2">
        <v>217189</v>
      </c>
      <c r="AF9" s="2">
        <v>218566</v>
      </c>
      <c r="AG9" s="2">
        <v>219477</v>
      </c>
      <c r="AH9" s="2">
        <v>219558</v>
      </c>
      <c r="AI9" s="2">
        <v>218183</v>
      </c>
      <c r="AJ9" s="2">
        <v>216247</v>
      </c>
      <c r="AK9" s="2">
        <v>214754</v>
      </c>
      <c r="AL9" s="2">
        <v>213633</v>
      </c>
      <c r="AM9" s="2">
        <v>213146</v>
      </c>
      <c r="AN9" s="2">
        <v>212462</v>
      </c>
      <c r="AO9" s="2">
        <v>212427</v>
      </c>
      <c r="AP9" s="2">
        <v>212972</v>
      </c>
      <c r="AQ9" s="2">
        <v>214084</v>
      </c>
      <c r="AR9" s="2">
        <v>217325</v>
      </c>
      <c r="AS9" s="2">
        <v>220957</v>
      </c>
      <c r="AT9" s="2">
        <v>225847</v>
      </c>
      <c r="AU9" s="2">
        <v>231727</v>
      </c>
      <c r="AV9" s="2">
        <v>238021</v>
      </c>
      <c r="AW9" s="2">
        <v>242693</v>
      </c>
      <c r="AX9" s="2">
        <v>245644</v>
      </c>
      <c r="AY9" s="2">
        <v>247217</v>
      </c>
      <c r="AZ9" s="2">
        <v>248885</v>
      </c>
      <c r="BA9" s="2">
        <v>249349</v>
      </c>
      <c r="BB9" s="2">
        <v>248390.10325983999</v>
      </c>
      <c r="BC9" s="2">
        <v>245571.89841290901</v>
      </c>
      <c r="BD9" s="2">
        <v>242150.874900831</v>
      </c>
      <c r="BE9" s="2">
        <v>239702.79375108299</v>
      </c>
      <c r="BF9" s="2">
        <v>238051.907500109</v>
      </c>
      <c r="BG9" s="2">
        <v>235811.68670728299</v>
      </c>
      <c r="BH9" s="2">
        <v>234655.22777761499</v>
      </c>
      <c r="BI9" s="2">
        <v>236539.04120881201</v>
      </c>
      <c r="BJ9" s="2">
        <v>239369.66152093199</v>
      </c>
      <c r="BK9" s="2">
        <v>242516.968522849</v>
      </c>
      <c r="BL9" s="2">
        <v>245369.969274184</v>
      </c>
      <c r="BM9" s="2">
        <v>248771.07935389099</v>
      </c>
      <c r="BN9" s="2">
        <v>249942.73110515301</v>
      </c>
      <c r="BO9" s="2">
        <v>250070.12664010999</v>
      </c>
      <c r="BP9" s="2">
        <v>250140.03173754201</v>
      </c>
      <c r="BQ9" s="2">
        <v>250572.296831471</v>
      </c>
      <c r="BR9" s="2">
        <v>251422.62740883301</v>
      </c>
      <c r="BS9" s="2">
        <v>252840.765729131</v>
      </c>
      <c r="BT9" s="2">
        <v>254724.268294323</v>
      </c>
      <c r="BU9" s="2">
        <v>256949.30460966</v>
      </c>
      <c r="BV9" s="2">
        <v>259425.07430762899</v>
      </c>
      <c r="BW9" s="2">
        <v>262124.52216125099</v>
      </c>
      <c r="BX9" s="2">
        <v>264910.10061382502</v>
      </c>
      <c r="BY9" s="2">
        <v>267741.69283284899</v>
      </c>
      <c r="BZ9" s="2">
        <v>270568.941091933</v>
      </c>
      <c r="CA9" s="2">
        <v>273342.158771594</v>
      </c>
      <c r="CB9" s="2">
        <v>276019.65366826003</v>
      </c>
      <c r="CC9" s="2">
        <v>278564.44471730798</v>
      </c>
      <c r="CD9" s="2">
        <v>280946.09314121603</v>
      </c>
      <c r="CE9" s="2">
        <v>283144.62834658002</v>
      </c>
      <c r="CF9" s="2">
        <v>285150.13354615902</v>
      </c>
      <c r="CG9" s="2">
        <v>286964.17519564601</v>
      </c>
      <c r="CH9" s="2">
        <v>288599.348286497</v>
      </c>
      <c r="CI9" s="2">
        <v>290077.04565313802</v>
      </c>
      <c r="CJ9" s="2">
        <v>291427.43240801297</v>
      </c>
      <c r="CK9" s="2">
        <v>292689.28517783101</v>
      </c>
      <c r="CL9" s="2">
        <v>293901.58484793798</v>
      </c>
      <c r="CM9" s="2">
        <v>295102.03554739902</v>
      </c>
      <c r="CN9" s="2">
        <v>296319.937895054</v>
      </c>
      <c r="CO9">
        <v>297578.68369065999</v>
      </c>
      <c r="CP9">
        <v>298890.04937533598</v>
      </c>
    </row>
    <row r="10" spans="1:94" x14ac:dyDescent="0.2">
      <c r="A10" t="s">
        <v>91</v>
      </c>
      <c r="B10" s="2" t="s">
        <v>95</v>
      </c>
      <c r="C10" s="2" t="s">
        <v>98</v>
      </c>
      <c r="D10" s="2">
        <v>212089</v>
      </c>
      <c r="E10" s="2">
        <v>216471</v>
      </c>
      <c r="F10" s="2">
        <v>217744</v>
      </c>
      <c r="G10" s="2">
        <v>217626</v>
      </c>
      <c r="H10" s="2">
        <v>214640</v>
      </c>
      <c r="I10" s="2">
        <v>209312</v>
      </c>
      <c r="J10" s="2">
        <v>205748</v>
      </c>
      <c r="K10" s="2">
        <v>203560</v>
      </c>
      <c r="L10" s="2">
        <v>204269</v>
      </c>
      <c r="M10" s="2">
        <v>207358</v>
      </c>
      <c r="N10" s="2">
        <v>214716</v>
      </c>
      <c r="O10" s="2">
        <v>221296</v>
      </c>
      <c r="P10" s="2">
        <v>224802</v>
      </c>
      <c r="Q10" s="2">
        <v>224680</v>
      </c>
      <c r="R10" s="2">
        <v>223119</v>
      </c>
      <c r="S10" s="2">
        <v>216825</v>
      </c>
      <c r="T10" s="2">
        <v>209946</v>
      </c>
      <c r="U10" s="2">
        <v>206361</v>
      </c>
      <c r="V10" s="2">
        <v>203410</v>
      </c>
      <c r="W10" s="2">
        <v>201335</v>
      </c>
      <c r="X10" s="2">
        <v>201858</v>
      </c>
      <c r="Y10" s="2">
        <v>203429</v>
      </c>
      <c r="Z10" s="2">
        <v>205061</v>
      </c>
      <c r="AA10" s="2">
        <v>207049</v>
      </c>
      <c r="AB10" s="2">
        <v>209395</v>
      </c>
      <c r="AC10" s="2">
        <v>211120</v>
      </c>
      <c r="AD10" s="2">
        <v>212096</v>
      </c>
      <c r="AE10" s="2">
        <v>212577</v>
      </c>
      <c r="AF10" s="2">
        <v>214343</v>
      </c>
      <c r="AG10" s="2">
        <v>216413</v>
      </c>
      <c r="AH10" s="2">
        <v>219382</v>
      </c>
      <c r="AI10" s="2">
        <v>220585</v>
      </c>
      <c r="AJ10" s="2">
        <v>221081</v>
      </c>
      <c r="AK10" s="2">
        <v>221072</v>
      </c>
      <c r="AL10" s="2">
        <v>221006</v>
      </c>
      <c r="AM10" s="2">
        <v>219762</v>
      </c>
      <c r="AN10" s="2">
        <v>218711</v>
      </c>
      <c r="AO10" s="2">
        <v>217847</v>
      </c>
      <c r="AP10" s="2">
        <v>217082</v>
      </c>
      <c r="AQ10" s="2">
        <v>216762</v>
      </c>
      <c r="AR10" s="2">
        <v>216714</v>
      </c>
      <c r="AS10" s="2">
        <v>216027</v>
      </c>
      <c r="AT10" s="2">
        <v>216365</v>
      </c>
      <c r="AU10" s="2">
        <v>216785</v>
      </c>
      <c r="AV10" s="2">
        <v>217629</v>
      </c>
      <c r="AW10" s="2">
        <v>220152</v>
      </c>
      <c r="AX10" s="2">
        <v>226121</v>
      </c>
      <c r="AY10" s="2">
        <v>231896</v>
      </c>
      <c r="AZ10" s="2">
        <v>238026</v>
      </c>
      <c r="BA10" s="2">
        <v>243896</v>
      </c>
      <c r="BB10" s="2">
        <v>246582.53091269001</v>
      </c>
      <c r="BC10" s="2">
        <v>247526.77268911299</v>
      </c>
      <c r="BD10" s="2">
        <v>248124.699967319</v>
      </c>
      <c r="BE10" s="2">
        <v>248980.38215727601</v>
      </c>
      <c r="BF10" s="2">
        <v>249149.11206250099</v>
      </c>
      <c r="BG10" s="2">
        <v>250156.25864198399</v>
      </c>
      <c r="BH10" s="2">
        <v>249188.27805604201</v>
      </c>
      <c r="BI10" s="2">
        <v>247182.576169104</v>
      </c>
      <c r="BJ10" s="2">
        <v>245584.78956055801</v>
      </c>
      <c r="BK10" s="2">
        <v>244092.73291649501</v>
      </c>
      <c r="BL10" s="2">
        <v>242192.45306860199</v>
      </c>
      <c r="BM10" s="2">
        <v>241364.974926667</v>
      </c>
      <c r="BN10" s="2">
        <v>243430.64187223199</v>
      </c>
      <c r="BO10" s="2">
        <v>246422.79753671601</v>
      </c>
      <c r="BP10" s="2">
        <v>249681.87327491399</v>
      </c>
      <c r="BQ10" s="2">
        <v>252503.58734781199</v>
      </c>
      <c r="BR10" s="2">
        <v>255866.46167965399</v>
      </c>
      <c r="BS10" s="2">
        <v>257074.085994433</v>
      </c>
      <c r="BT10" s="2">
        <v>257268.83132035701</v>
      </c>
      <c r="BU10" s="2">
        <v>257402.803325838</v>
      </c>
      <c r="BV10" s="2">
        <v>257902.410287595</v>
      </c>
      <c r="BW10" s="2">
        <v>258801.21044350299</v>
      </c>
      <c r="BX10" s="2">
        <v>260245.74735393099</v>
      </c>
      <c r="BY10" s="2">
        <v>262137.10612411899</v>
      </c>
      <c r="BZ10" s="2">
        <v>264357.23664644198</v>
      </c>
      <c r="CA10" s="2">
        <v>266819.205741991</v>
      </c>
      <c r="CB10" s="2">
        <v>269497.05020383297</v>
      </c>
      <c r="CC10" s="2">
        <v>272256.76342511497</v>
      </c>
      <c r="CD10" s="2">
        <v>275059.77113054699</v>
      </c>
      <c r="CE10" s="2">
        <v>277857.90616606199</v>
      </c>
      <c r="CF10" s="2">
        <v>280603.67476823198</v>
      </c>
      <c r="CG10" s="2">
        <v>283257.06081587001</v>
      </c>
      <c r="CH10" s="2">
        <v>285782.71833568299</v>
      </c>
      <c r="CI10" s="2">
        <v>288151.40412534802</v>
      </c>
      <c r="CJ10" s="2">
        <v>290343.77671119798</v>
      </c>
      <c r="CK10" s="2">
        <v>292350.16210858902</v>
      </c>
      <c r="CL10" s="2">
        <v>294171.99384691502</v>
      </c>
      <c r="CM10" s="2">
        <v>295821.50053659902</v>
      </c>
      <c r="CN10" s="2">
        <v>297319.32314533601</v>
      </c>
      <c r="CO10">
        <v>298694.92076126201</v>
      </c>
      <c r="CP10">
        <v>299985.88335184503</v>
      </c>
    </row>
    <row r="11" spans="1:94" x14ac:dyDescent="0.2">
      <c r="A11" t="s">
        <v>91</v>
      </c>
      <c r="B11" s="2" t="s">
        <v>95</v>
      </c>
      <c r="C11" s="2" t="s">
        <v>99</v>
      </c>
      <c r="D11" s="2">
        <v>195274</v>
      </c>
      <c r="E11" s="2">
        <v>199164</v>
      </c>
      <c r="F11" s="2">
        <v>201983</v>
      </c>
      <c r="G11" s="2">
        <v>205539</v>
      </c>
      <c r="H11" s="2">
        <v>208230</v>
      </c>
      <c r="I11" s="2">
        <v>212296</v>
      </c>
      <c r="J11" s="2">
        <v>217163</v>
      </c>
      <c r="K11" s="2">
        <v>219124</v>
      </c>
      <c r="L11" s="2">
        <v>220358</v>
      </c>
      <c r="M11" s="2">
        <v>218483</v>
      </c>
      <c r="N11" s="2">
        <v>215032</v>
      </c>
      <c r="O11" s="2">
        <v>211502</v>
      </c>
      <c r="P11" s="2">
        <v>208100</v>
      </c>
      <c r="Q11" s="2">
        <v>207402</v>
      </c>
      <c r="R11" s="2">
        <v>209185</v>
      </c>
      <c r="S11" s="2">
        <v>215706</v>
      </c>
      <c r="T11" s="2">
        <v>224434</v>
      </c>
      <c r="U11" s="2">
        <v>229550</v>
      </c>
      <c r="V11" s="2">
        <v>230169</v>
      </c>
      <c r="W11" s="2">
        <v>227744</v>
      </c>
      <c r="X11" s="2">
        <v>220938</v>
      </c>
      <c r="Y11" s="2">
        <v>214101</v>
      </c>
      <c r="Z11" s="2">
        <v>208620</v>
      </c>
      <c r="AA11" s="2">
        <v>205316</v>
      </c>
      <c r="AB11" s="2">
        <v>203559</v>
      </c>
      <c r="AC11" s="2">
        <v>205195</v>
      </c>
      <c r="AD11" s="2">
        <v>205406</v>
      </c>
      <c r="AE11" s="2">
        <v>206549</v>
      </c>
      <c r="AF11" s="2">
        <v>208716</v>
      </c>
      <c r="AG11" s="2">
        <v>212325</v>
      </c>
      <c r="AH11" s="2">
        <v>216198</v>
      </c>
      <c r="AI11" s="2">
        <v>218104</v>
      </c>
      <c r="AJ11" s="2">
        <v>218461</v>
      </c>
      <c r="AK11" s="2">
        <v>218782</v>
      </c>
      <c r="AL11" s="2">
        <v>218876</v>
      </c>
      <c r="AM11" s="2">
        <v>219886</v>
      </c>
      <c r="AN11" s="2">
        <v>222304</v>
      </c>
      <c r="AO11" s="2">
        <v>225305</v>
      </c>
      <c r="AP11" s="2">
        <v>226191</v>
      </c>
      <c r="AQ11" s="2">
        <v>225295</v>
      </c>
      <c r="AR11" s="2">
        <v>223296</v>
      </c>
      <c r="AS11" s="2">
        <v>224228</v>
      </c>
      <c r="AT11" s="2">
        <v>225166</v>
      </c>
      <c r="AU11" s="2">
        <v>225259</v>
      </c>
      <c r="AV11" s="2">
        <v>225762</v>
      </c>
      <c r="AW11" s="2">
        <v>226433</v>
      </c>
      <c r="AX11" s="2">
        <v>227727</v>
      </c>
      <c r="AY11" s="2">
        <v>228934</v>
      </c>
      <c r="AZ11" s="2">
        <v>228979</v>
      </c>
      <c r="BA11" s="2">
        <v>226565</v>
      </c>
      <c r="BB11" s="2">
        <v>224917.074328285</v>
      </c>
      <c r="BC11" s="2">
        <v>228541.88912165901</v>
      </c>
      <c r="BD11" s="2">
        <v>234076.80415917901</v>
      </c>
      <c r="BE11" s="2">
        <v>240146.613203257</v>
      </c>
      <c r="BF11" s="2">
        <v>246909.32376795801</v>
      </c>
      <c r="BG11" s="2">
        <v>251446.18951335299</v>
      </c>
      <c r="BH11" s="2">
        <v>253902.47746522399</v>
      </c>
      <c r="BI11" s="2">
        <v>255572.823269129</v>
      </c>
      <c r="BJ11" s="2">
        <v>257011.978859542</v>
      </c>
      <c r="BK11" s="2">
        <v>257349.88407570499</v>
      </c>
      <c r="BL11" s="2">
        <v>258532.30285448401</v>
      </c>
      <c r="BM11" s="2">
        <v>257766.577545593</v>
      </c>
      <c r="BN11" s="2">
        <v>255983.95519238501</v>
      </c>
      <c r="BO11" s="2">
        <v>254589.80839510201</v>
      </c>
      <c r="BP11" s="2">
        <v>253257.51878173</v>
      </c>
      <c r="BQ11" s="2">
        <v>251626.06334765401</v>
      </c>
      <c r="BR11" s="2">
        <v>251022.87186836399</v>
      </c>
      <c r="BS11" s="2">
        <v>253188.368020561</v>
      </c>
      <c r="BT11" s="2">
        <v>256274.934881344</v>
      </c>
      <c r="BU11" s="2">
        <v>259611.668955125</v>
      </c>
      <c r="BV11" s="2">
        <v>262406.98728760099</v>
      </c>
      <c r="BW11" s="2">
        <v>265682.48427851399</v>
      </c>
      <c r="BX11" s="2">
        <v>266889.71400433598</v>
      </c>
      <c r="BY11" s="2">
        <v>267128.35951993603</v>
      </c>
      <c r="BZ11" s="2">
        <v>267310.31902682001</v>
      </c>
      <c r="CA11" s="2">
        <v>267868.04911875102</v>
      </c>
      <c r="CB11" s="2">
        <v>268811.41749380098</v>
      </c>
      <c r="CC11" s="2">
        <v>270280.93717691302</v>
      </c>
      <c r="CD11" s="2">
        <v>272179.71245071298</v>
      </c>
      <c r="CE11" s="2">
        <v>274395.07098903297</v>
      </c>
      <c r="CF11" s="2">
        <v>276843.41882009897</v>
      </c>
      <c r="CG11" s="2">
        <v>279498.19050117501</v>
      </c>
      <c r="CH11" s="2">
        <v>282230.97034535499</v>
      </c>
      <c r="CI11" s="2">
        <v>285004.59203001403</v>
      </c>
      <c r="CJ11" s="2">
        <v>287772.92169013299</v>
      </c>
      <c r="CK11" s="2">
        <v>290490.59030111798</v>
      </c>
      <c r="CL11" s="2">
        <v>293119.35062431399</v>
      </c>
      <c r="CM11" s="2">
        <v>295625.51837295399</v>
      </c>
      <c r="CN11" s="2">
        <v>297981.054048847</v>
      </c>
      <c r="CO11">
        <v>300167.26061339001</v>
      </c>
      <c r="CP11">
        <v>302174.61578599003</v>
      </c>
    </row>
    <row r="12" spans="1:94" x14ac:dyDescent="0.2">
      <c r="A12" t="s">
        <v>91</v>
      </c>
      <c r="B12" s="2" t="s">
        <v>95</v>
      </c>
      <c r="C12" s="2" t="s">
        <v>100</v>
      </c>
      <c r="D12" s="2">
        <v>202049</v>
      </c>
      <c r="E12" s="2">
        <v>198520</v>
      </c>
      <c r="F12" s="2">
        <v>198829</v>
      </c>
      <c r="G12" s="2">
        <v>200456</v>
      </c>
      <c r="H12" s="2">
        <v>201235</v>
      </c>
      <c r="I12" s="2">
        <v>200669</v>
      </c>
      <c r="J12" s="2">
        <v>202353</v>
      </c>
      <c r="K12" s="2">
        <v>205869</v>
      </c>
      <c r="L12" s="2">
        <v>211334</v>
      </c>
      <c r="M12" s="2">
        <v>216023</v>
      </c>
      <c r="N12" s="2">
        <v>221717</v>
      </c>
      <c r="O12" s="2">
        <v>226393</v>
      </c>
      <c r="P12" s="2">
        <v>226987</v>
      </c>
      <c r="Q12" s="2">
        <v>226505</v>
      </c>
      <c r="R12" s="2">
        <v>224979</v>
      </c>
      <c r="S12" s="2">
        <v>220572</v>
      </c>
      <c r="T12" s="2">
        <v>219422</v>
      </c>
      <c r="U12" s="2">
        <v>218916</v>
      </c>
      <c r="V12" s="2">
        <v>218267</v>
      </c>
      <c r="W12" s="2">
        <v>220162</v>
      </c>
      <c r="X12" s="2">
        <v>226915</v>
      </c>
      <c r="Y12" s="2">
        <v>231902</v>
      </c>
      <c r="Z12" s="2">
        <v>233684</v>
      </c>
      <c r="AA12" s="2">
        <v>233721</v>
      </c>
      <c r="AB12" s="2">
        <v>232778</v>
      </c>
      <c r="AC12" s="2">
        <v>227416</v>
      </c>
      <c r="AD12" s="2">
        <v>220491</v>
      </c>
      <c r="AE12" s="2">
        <v>214187</v>
      </c>
      <c r="AF12" s="2">
        <v>210475</v>
      </c>
      <c r="AG12" s="2">
        <v>209275</v>
      </c>
      <c r="AH12" s="2">
        <v>210770</v>
      </c>
      <c r="AI12" s="2">
        <v>213977</v>
      </c>
      <c r="AJ12" s="2">
        <v>218538</v>
      </c>
      <c r="AK12" s="2">
        <v>221800</v>
      </c>
      <c r="AL12" s="2">
        <v>225762</v>
      </c>
      <c r="AM12" s="2">
        <v>229420</v>
      </c>
      <c r="AN12" s="2">
        <v>232190</v>
      </c>
      <c r="AO12" s="2">
        <v>235872</v>
      </c>
      <c r="AP12" s="2">
        <v>241620</v>
      </c>
      <c r="AQ12" s="2">
        <v>244400</v>
      </c>
      <c r="AR12" s="2">
        <v>245223</v>
      </c>
      <c r="AS12" s="2">
        <v>246563</v>
      </c>
      <c r="AT12" s="2">
        <v>248864</v>
      </c>
      <c r="AU12" s="2">
        <v>252461</v>
      </c>
      <c r="AV12" s="2">
        <v>255682</v>
      </c>
      <c r="AW12" s="2">
        <v>259408</v>
      </c>
      <c r="AX12" s="2">
        <v>264331</v>
      </c>
      <c r="AY12" s="2">
        <v>268468</v>
      </c>
      <c r="AZ12" s="2">
        <v>268897</v>
      </c>
      <c r="BA12" s="2">
        <v>261078</v>
      </c>
      <c r="BB12" s="2">
        <v>251197.66993615299</v>
      </c>
      <c r="BC12" s="2">
        <v>242092.86537004201</v>
      </c>
      <c r="BD12" s="2">
        <v>237835.83898354901</v>
      </c>
      <c r="BE12" s="2">
        <v>237343.49577315699</v>
      </c>
      <c r="BF12" s="2">
        <v>240622.52157355999</v>
      </c>
      <c r="BG12" s="2">
        <v>245989.256136315</v>
      </c>
      <c r="BH12" s="2">
        <v>254335.22664925599</v>
      </c>
      <c r="BI12" s="2">
        <v>262593.46585084498</v>
      </c>
      <c r="BJ12" s="2">
        <v>269722.62298346101</v>
      </c>
      <c r="BK12" s="2">
        <v>276250.11679121701</v>
      </c>
      <c r="BL12" s="2">
        <v>280813.87905976799</v>
      </c>
      <c r="BM12" s="2">
        <v>283550.81003326998</v>
      </c>
      <c r="BN12" s="2">
        <v>285588.69047194801</v>
      </c>
      <c r="BO12" s="2">
        <v>287319.53897145501</v>
      </c>
      <c r="BP12" s="2">
        <v>288056.41557672003</v>
      </c>
      <c r="BQ12" s="2">
        <v>289528.79235910001</v>
      </c>
      <c r="BR12" s="2">
        <v>289136.66995646898</v>
      </c>
      <c r="BS12" s="2">
        <v>287790.13888500002</v>
      </c>
      <c r="BT12" s="2">
        <v>286802.21044237202</v>
      </c>
      <c r="BU12" s="2">
        <v>285851.84635406302</v>
      </c>
      <c r="BV12" s="2">
        <v>284789.12054986</v>
      </c>
      <c r="BW12" s="2">
        <v>284613.810560468</v>
      </c>
      <c r="BX12" s="2">
        <v>286970.81192473101</v>
      </c>
      <c r="BY12" s="2">
        <v>290203.43925738602</v>
      </c>
      <c r="BZ12" s="2">
        <v>293607.66904781602</v>
      </c>
      <c r="CA12" s="2">
        <v>296303.26440899802</v>
      </c>
      <c r="CB12" s="2">
        <v>299360.76968668302</v>
      </c>
      <c r="CC12" s="2">
        <v>300586.42379186902</v>
      </c>
      <c r="CD12" s="2">
        <v>300963.09168950102</v>
      </c>
      <c r="CE12" s="2">
        <v>301301.06858608703</v>
      </c>
      <c r="CF12" s="2">
        <v>302016.082420878</v>
      </c>
      <c r="CG12" s="2">
        <v>303077.35434725002</v>
      </c>
      <c r="CH12" s="2">
        <v>304612.53190614702</v>
      </c>
      <c r="CI12" s="2">
        <v>306532.277257871</v>
      </c>
      <c r="CJ12" s="2">
        <v>308737.72917614999</v>
      </c>
      <c r="CK12" s="2">
        <v>311154.099031794</v>
      </c>
      <c r="CL12" s="2">
        <v>313756.293205105</v>
      </c>
      <c r="CM12" s="2">
        <v>316430.551175014</v>
      </c>
      <c r="CN12" s="2">
        <v>319143.29923320102</v>
      </c>
      <c r="CO12">
        <v>321853.08068251697</v>
      </c>
      <c r="CP12">
        <v>324519.10865070397</v>
      </c>
    </row>
    <row r="13" spans="1:94" x14ac:dyDescent="0.2">
      <c r="A13" t="s">
        <v>91</v>
      </c>
      <c r="B13" s="2" t="s">
        <v>95</v>
      </c>
      <c r="C13" s="2" t="s">
        <v>101</v>
      </c>
      <c r="D13" s="2">
        <v>171937</v>
      </c>
      <c r="E13" s="2">
        <v>183058</v>
      </c>
      <c r="F13" s="2">
        <v>190315</v>
      </c>
      <c r="G13" s="2">
        <v>195182</v>
      </c>
      <c r="H13" s="2">
        <v>200879</v>
      </c>
      <c r="I13" s="2">
        <v>204816</v>
      </c>
      <c r="J13" s="2">
        <v>202192</v>
      </c>
      <c r="K13" s="2">
        <v>203743</v>
      </c>
      <c r="L13" s="2">
        <v>205910</v>
      </c>
      <c r="M13" s="2">
        <v>208355</v>
      </c>
      <c r="N13" s="2">
        <v>210420</v>
      </c>
      <c r="O13" s="2">
        <v>213898</v>
      </c>
      <c r="P13" s="2">
        <v>216114</v>
      </c>
      <c r="Q13" s="2">
        <v>219231</v>
      </c>
      <c r="R13" s="2">
        <v>223438</v>
      </c>
      <c r="S13" s="2">
        <v>228009</v>
      </c>
      <c r="T13" s="2">
        <v>233772</v>
      </c>
      <c r="U13" s="2">
        <v>238727</v>
      </c>
      <c r="V13" s="2">
        <v>240867</v>
      </c>
      <c r="W13" s="2">
        <v>239519</v>
      </c>
      <c r="X13" s="2">
        <v>235975</v>
      </c>
      <c r="Y13" s="2">
        <v>232699</v>
      </c>
      <c r="Z13" s="2">
        <v>227736</v>
      </c>
      <c r="AA13" s="2">
        <v>226096</v>
      </c>
      <c r="AB13" s="2">
        <v>228322</v>
      </c>
      <c r="AC13" s="2">
        <v>235313</v>
      </c>
      <c r="AD13" s="2">
        <v>241894</v>
      </c>
      <c r="AE13" s="2">
        <v>244722</v>
      </c>
      <c r="AF13" s="2">
        <v>246191</v>
      </c>
      <c r="AG13" s="2">
        <v>245461</v>
      </c>
      <c r="AH13" s="2">
        <v>239254</v>
      </c>
      <c r="AI13" s="2">
        <v>233264</v>
      </c>
      <c r="AJ13" s="2">
        <v>229254</v>
      </c>
      <c r="AK13" s="2">
        <v>226409</v>
      </c>
      <c r="AL13" s="2">
        <v>226165</v>
      </c>
      <c r="AM13" s="2">
        <v>229478</v>
      </c>
      <c r="AN13" s="2">
        <v>235144</v>
      </c>
      <c r="AO13" s="2">
        <v>244129</v>
      </c>
      <c r="AP13" s="2">
        <v>252735</v>
      </c>
      <c r="AQ13" s="2">
        <v>257879</v>
      </c>
      <c r="AR13" s="2">
        <v>259683</v>
      </c>
      <c r="AS13" s="2">
        <v>263291</v>
      </c>
      <c r="AT13" s="2">
        <v>266963</v>
      </c>
      <c r="AU13" s="2">
        <v>272560</v>
      </c>
      <c r="AV13" s="2">
        <v>280138</v>
      </c>
      <c r="AW13" s="2">
        <v>287607</v>
      </c>
      <c r="AX13" s="2">
        <v>296127</v>
      </c>
      <c r="AY13" s="2">
        <v>300395</v>
      </c>
      <c r="AZ13" s="2">
        <v>303751</v>
      </c>
      <c r="BA13" s="2">
        <v>300911</v>
      </c>
      <c r="BB13" s="2">
        <v>290840.660357135</v>
      </c>
      <c r="BC13" s="2">
        <v>281991.51010484499</v>
      </c>
      <c r="BD13" s="2">
        <v>275556.89733439602</v>
      </c>
      <c r="BE13" s="2">
        <v>271436.81091215502</v>
      </c>
      <c r="BF13" s="2">
        <v>272163.35978869803</v>
      </c>
      <c r="BG13" s="2">
        <v>273818.746874023</v>
      </c>
      <c r="BH13" s="2">
        <v>274997.486605004</v>
      </c>
      <c r="BI13" s="2">
        <v>277760.43791287002</v>
      </c>
      <c r="BJ13" s="2">
        <v>281145.17942399101</v>
      </c>
      <c r="BK13" s="2">
        <v>284903.04618533299</v>
      </c>
      <c r="BL13" s="2">
        <v>290505.88810173998</v>
      </c>
      <c r="BM13" s="2">
        <v>298510.39912631299</v>
      </c>
      <c r="BN13" s="2">
        <v>306368.29934918397</v>
      </c>
      <c r="BO13" s="2">
        <v>313166.37369764899</v>
      </c>
      <c r="BP13" s="2">
        <v>319359.49377624801</v>
      </c>
      <c r="BQ13" s="2">
        <v>323728.47108218097</v>
      </c>
      <c r="BR13" s="2">
        <v>326581.99780763697</v>
      </c>
      <c r="BS13" s="2">
        <v>328866.66334371403</v>
      </c>
      <c r="BT13" s="2">
        <v>330837.23501116602</v>
      </c>
      <c r="BU13" s="2">
        <v>331978.23171121703</v>
      </c>
      <c r="BV13" s="2">
        <v>333738.78133843502</v>
      </c>
      <c r="BW13" s="2">
        <v>333823.07329767599</v>
      </c>
      <c r="BX13" s="2">
        <v>333056.49979898101</v>
      </c>
      <c r="BY13" s="2">
        <v>332577.31653064</v>
      </c>
      <c r="BZ13" s="2">
        <v>332107.78368614701</v>
      </c>
      <c r="CA13" s="2">
        <v>331671.857542157</v>
      </c>
      <c r="CB13" s="2">
        <v>332006.65920293197</v>
      </c>
      <c r="CC13" s="2">
        <v>334504.880672434</v>
      </c>
      <c r="CD13" s="2">
        <v>337766.14393434499</v>
      </c>
      <c r="CE13" s="2">
        <v>341139.24256332999</v>
      </c>
      <c r="CF13" s="2">
        <v>343724.677118027</v>
      </c>
      <c r="CG13" s="2">
        <v>346623.90408100002</v>
      </c>
      <c r="CH13" s="2">
        <v>347950.56619348598</v>
      </c>
      <c r="CI13" s="2">
        <v>348548.16984099202</v>
      </c>
      <c r="CJ13" s="2">
        <v>349114.18196102901</v>
      </c>
      <c r="CK13" s="2">
        <v>350035.31205602997</v>
      </c>
      <c r="CL13" s="2">
        <v>351255.94885354501</v>
      </c>
      <c r="CM13" s="2">
        <v>352889.97082114097</v>
      </c>
      <c r="CN13" s="2">
        <v>354860.36736498901</v>
      </c>
      <c r="CO13">
        <v>357083.490679148</v>
      </c>
      <c r="CP13">
        <v>359494.72367201501</v>
      </c>
    </row>
    <row r="14" spans="1:94" x14ac:dyDescent="0.2">
      <c r="A14" t="s">
        <v>91</v>
      </c>
      <c r="B14" s="2" t="s">
        <v>95</v>
      </c>
      <c r="C14" s="2" t="s">
        <v>102</v>
      </c>
      <c r="D14" s="2">
        <v>146223</v>
      </c>
      <c r="E14" s="2">
        <v>150177</v>
      </c>
      <c r="F14" s="2">
        <v>152933</v>
      </c>
      <c r="G14" s="2">
        <v>159056</v>
      </c>
      <c r="H14" s="2">
        <v>164596</v>
      </c>
      <c r="I14" s="2">
        <v>169443</v>
      </c>
      <c r="J14" s="2">
        <v>181928</v>
      </c>
      <c r="K14" s="2">
        <v>191858</v>
      </c>
      <c r="L14" s="2">
        <v>198185</v>
      </c>
      <c r="M14" s="2">
        <v>204063</v>
      </c>
      <c r="N14" s="2">
        <v>210438</v>
      </c>
      <c r="O14" s="2">
        <v>209983</v>
      </c>
      <c r="P14" s="2">
        <v>211278</v>
      </c>
      <c r="Q14" s="2">
        <v>212742</v>
      </c>
      <c r="R14" s="2">
        <v>213942</v>
      </c>
      <c r="S14" s="2">
        <v>216414</v>
      </c>
      <c r="T14" s="2">
        <v>221113</v>
      </c>
      <c r="U14" s="2">
        <v>226198</v>
      </c>
      <c r="V14" s="2">
        <v>230661</v>
      </c>
      <c r="W14" s="2">
        <v>235204</v>
      </c>
      <c r="X14" s="2">
        <v>241403</v>
      </c>
      <c r="Y14" s="2">
        <v>246208</v>
      </c>
      <c r="Z14" s="2">
        <v>247325</v>
      </c>
      <c r="AA14" s="2">
        <v>248534</v>
      </c>
      <c r="AB14" s="2">
        <v>246864</v>
      </c>
      <c r="AC14" s="2">
        <v>244129</v>
      </c>
      <c r="AD14" s="2">
        <v>240981</v>
      </c>
      <c r="AE14" s="2">
        <v>237411</v>
      </c>
      <c r="AF14" s="2">
        <v>236935</v>
      </c>
      <c r="AG14" s="2">
        <v>238615</v>
      </c>
      <c r="AH14" s="2">
        <v>246902</v>
      </c>
      <c r="AI14" s="2">
        <v>253194</v>
      </c>
      <c r="AJ14" s="2">
        <v>256781</v>
      </c>
      <c r="AK14" s="2">
        <v>256095</v>
      </c>
      <c r="AL14" s="2">
        <v>254598</v>
      </c>
      <c r="AM14" s="2">
        <v>248388</v>
      </c>
      <c r="AN14" s="2">
        <v>243759</v>
      </c>
      <c r="AO14" s="2">
        <v>241932</v>
      </c>
      <c r="AP14" s="2">
        <v>242871</v>
      </c>
      <c r="AQ14" s="2">
        <v>245126</v>
      </c>
      <c r="AR14" s="2">
        <v>249725</v>
      </c>
      <c r="AS14" s="2">
        <v>255441</v>
      </c>
      <c r="AT14" s="2">
        <v>263473</v>
      </c>
      <c r="AU14" s="2">
        <v>271743</v>
      </c>
      <c r="AV14" s="2">
        <v>279605</v>
      </c>
      <c r="AW14" s="2">
        <v>286915</v>
      </c>
      <c r="AX14" s="2">
        <v>294417</v>
      </c>
      <c r="AY14" s="2">
        <v>298923</v>
      </c>
      <c r="AZ14" s="2">
        <v>304427</v>
      </c>
      <c r="BA14" s="2">
        <v>308992</v>
      </c>
      <c r="BB14" s="2">
        <v>307451.51960964699</v>
      </c>
      <c r="BC14" s="2">
        <v>304866.31757143198</v>
      </c>
      <c r="BD14" s="2">
        <v>301615.53795518703</v>
      </c>
      <c r="BE14" s="2">
        <v>299930.21214493999</v>
      </c>
      <c r="BF14" s="2">
        <v>299232.22794425703</v>
      </c>
      <c r="BG14" s="2">
        <v>298134.95759550302</v>
      </c>
      <c r="BH14" s="2">
        <v>297885.93798151601</v>
      </c>
      <c r="BI14" s="2">
        <v>297833.95115956099</v>
      </c>
      <c r="BJ14" s="2">
        <v>297702.56541175197</v>
      </c>
      <c r="BK14" s="2">
        <v>298984.05134010903</v>
      </c>
      <c r="BL14" s="2">
        <v>301185.13201023301</v>
      </c>
      <c r="BM14" s="2">
        <v>303005.63490840001</v>
      </c>
      <c r="BN14" s="2">
        <v>306158.407722704</v>
      </c>
      <c r="BO14" s="2">
        <v>309820.46557777497</v>
      </c>
      <c r="BP14" s="2">
        <v>313637.15189698699</v>
      </c>
      <c r="BQ14" s="2">
        <v>318920.23959095503</v>
      </c>
      <c r="BR14" s="2">
        <v>326265.27407514601</v>
      </c>
      <c r="BS14" s="2">
        <v>333502.25846068899</v>
      </c>
      <c r="BT14" s="2">
        <v>339829.81315119</v>
      </c>
      <c r="BU14" s="2">
        <v>345631.06365074299</v>
      </c>
      <c r="BV14" s="2">
        <v>349807.37636519101</v>
      </c>
      <c r="BW14" s="2">
        <v>352660.71376319497</v>
      </c>
      <c r="BX14" s="2">
        <v>355029.82393811602</v>
      </c>
      <c r="BY14" s="2">
        <v>357098.46578101098</v>
      </c>
      <c r="BZ14" s="2">
        <v>358452.57407341601</v>
      </c>
      <c r="CA14" s="2">
        <v>360341.74239139102</v>
      </c>
      <c r="CB14" s="2">
        <v>360742.19173837698</v>
      </c>
      <c r="CC14" s="2">
        <v>360379.85606917</v>
      </c>
      <c r="CD14" s="2">
        <v>360239.02280917001</v>
      </c>
      <c r="CE14" s="2">
        <v>360083.04751939798</v>
      </c>
      <c r="CF14" s="2">
        <v>360036.48767098598</v>
      </c>
      <c r="CG14" s="2">
        <v>360698.09205406997</v>
      </c>
      <c r="CH14" s="2">
        <v>363223.60426416399</v>
      </c>
      <c r="CI14" s="2">
        <v>366425.61679195298</v>
      </c>
      <c r="CJ14" s="2">
        <v>369725.37774343003</v>
      </c>
      <c r="CK14" s="2">
        <v>372230.31857147202</v>
      </c>
      <c r="CL14" s="2">
        <v>375043.78667377803</v>
      </c>
      <c r="CM14" s="2">
        <v>376461.26691410702</v>
      </c>
      <c r="CN14" s="2">
        <v>377229.31806331599</v>
      </c>
      <c r="CO14">
        <v>377968.89332855801</v>
      </c>
      <c r="CP14">
        <v>379044.08556379197</v>
      </c>
    </row>
    <row r="15" spans="1:94" x14ac:dyDescent="0.2">
      <c r="A15" t="s">
        <v>91</v>
      </c>
      <c r="B15" s="2" t="s">
        <v>95</v>
      </c>
      <c r="C15" s="2" t="s">
        <v>103</v>
      </c>
      <c r="D15" s="2">
        <v>134132</v>
      </c>
      <c r="E15" s="2">
        <v>135646</v>
      </c>
      <c r="F15" s="2">
        <v>137735</v>
      </c>
      <c r="G15" s="2">
        <v>141005</v>
      </c>
      <c r="H15" s="2">
        <v>144474</v>
      </c>
      <c r="I15" s="2">
        <v>146636</v>
      </c>
      <c r="J15" s="2">
        <v>149225</v>
      </c>
      <c r="K15" s="2">
        <v>152110</v>
      </c>
      <c r="L15" s="2">
        <v>158260</v>
      </c>
      <c r="M15" s="2">
        <v>165660</v>
      </c>
      <c r="N15" s="2">
        <v>171652</v>
      </c>
      <c r="O15" s="2">
        <v>184637</v>
      </c>
      <c r="P15" s="2">
        <v>194619</v>
      </c>
      <c r="Q15" s="2">
        <v>200378</v>
      </c>
      <c r="R15" s="2">
        <v>207420</v>
      </c>
      <c r="S15" s="2">
        <v>213278</v>
      </c>
      <c r="T15" s="2">
        <v>212805</v>
      </c>
      <c r="U15" s="2">
        <v>216118</v>
      </c>
      <c r="V15" s="2">
        <v>218875</v>
      </c>
      <c r="W15" s="2">
        <v>221565</v>
      </c>
      <c r="X15" s="2">
        <v>223547</v>
      </c>
      <c r="Y15" s="2">
        <v>227833</v>
      </c>
      <c r="Z15" s="2">
        <v>231139</v>
      </c>
      <c r="AA15" s="2">
        <v>234287</v>
      </c>
      <c r="AB15" s="2">
        <v>239222</v>
      </c>
      <c r="AC15" s="2">
        <v>245651</v>
      </c>
      <c r="AD15" s="2">
        <v>250356</v>
      </c>
      <c r="AE15" s="2">
        <v>253676</v>
      </c>
      <c r="AF15" s="2">
        <v>255361</v>
      </c>
      <c r="AG15" s="2">
        <v>254321</v>
      </c>
      <c r="AH15" s="2">
        <v>251628</v>
      </c>
      <c r="AI15" s="2">
        <v>247481</v>
      </c>
      <c r="AJ15" s="2">
        <v>242985</v>
      </c>
      <c r="AK15" s="2">
        <v>240565</v>
      </c>
      <c r="AL15" s="2">
        <v>241129</v>
      </c>
      <c r="AM15" s="2">
        <v>246769</v>
      </c>
      <c r="AN15" s="2">
        <v>253713</v>
      </c>
      <c r="AO15" s="2">
        <v>259521</v>
      </c>
      <c r="AP15" s="2">
        <v>261578</v>
      </c>
      <c r="AQ15" s="2">
        <v>261302</v>
      </c>
      <c r="AR15" s="2">
        <v>256338</v>
      </c>
      <c r="AS15" s="2">
        <v>251795</v>
      </c>
      <c r="AT15" s="2">
        <v>249550</v>
      </c>
      <c r="AU15" s="2">
        <v>249703</v>
      </c>
      <c r="AV15" s="2">
        <v>252525</v>
      </c>
      <c r="AW15" s="2">
        <v>258020</v>
      </c>
      <c r="AX15" s="2">
        <v>266663</v>
      </c>
      <c r="AY15" s="2">
        <v>276011</v>
      </c>
      <c r="AZ15" s="2">
        <v>284975</v>
      </c>
      <c r="BA15" s="2">
        <v>292827</v>
      </c>
      <c r="BB15" s="2">
        <v>295747.40999671997</v>
      </c>
      <c r="BC15" s="2">
        <v>296986.59642582899</v>
      </c>
      <c r="BD15" s="2">
        <v>297971.272943224</v>
      </c>
      <c r="BE15" s="2">
        <v>300165.49735886999</v>
      </c>
      <c r="BF15" s="2">
        <v>304408.66290168499</v>
      </c>
      <c r="BG15" s="2">
        <v>307517.31683652202</v>
      </c>
      <c r="BH15" s="2">
        <v>309831.49591954798</v>
      </c>
      <c r="BI15" s="2">
        <v>310533.892626788</v>
      </c>
      <c r="BJ15" s="2">
        <v>311270.58637203602</v>
      </c>
      <c r="BK15" s="2">
        <v>311096.16114520398</v>
      </c>
      <c r="BL15" s="2">
        <v>310679.18517410097</v>
      </c>
      <c r="BM15" s="2">
        <v>310997.266332481</v>
      </c>
      <c r="BN15" s="2">
        <v>311442.215813305</v>
      </c>
      <c r="BO15" s="2">
        <v>311801.121150002</v>
      </c>
      <c r="BP15" s="2">
        <v>313286.20744194102</v>
      </c>
      <c r="BQ15" s="2">
        <v>315536.63353395602</v>
      </c>
      <c r="BR15" s="2">
        <v>317474.39848709898</v>
      </c>
      <c r="BS15" s="2">
        <v>320614.55052815902</v>
      </c>
      <c r="BT15" s="2">
        <v>324219.70008974598</v>
      </c>
      <c r="BU15" s="2">
        <v>327924.33594186598</v>
      </c>
      <c r="BV15" s="2">
        <v>332954.79017323401</v>
      </c>
      <c r="BW15" s="2">
        <v>339851.61456560902</v>
      </c>
      <c r="BX15" s="2">
        <v>346666.60225317802</v>
      </c>
      <c r="BY15" s="2">
        <v>352665.34314855898</v>
      </c>
      <c r="BZ15" s="2">
        <v>358185.542677566</v>
      </c>
      <c r="CA15" s="2">
        <v>362206.41644051601</v>
      </c>
      <c r="CB15" s="2">
        <v>365021.97494403902</v>
      </c>
      <c r="CC15" s="2">
        <v>367406.27004692401</v>
      </c>
      <c r="CD15" s="2">
        <v>369505.67344234401</v>
      </c>
      <c r="CE15" s="2">
        <v>370958.45764437702</v>
      </c>
      <c r="CF15" s="2">
        <v>372896.20340567501</v>
      </c>
      <c r="CG15" s="2">
        <v>373461.01778729103</v>
      </c>
      <c r="CH15" s="2">
        <v>373313.90110597102</v>
      </c>
      <c r="CI15" s="2">
        <v>373349.697690951</v>
      </c>
      <c r="CJ15" s="2">
        <v>373357.31058609003</v>
      </c>
      <c r="CK15" s="2">
        <v>373513.24001953</v>
      </c>
      <c r="CL15" s="2">
        <v>374348.99034034298</v>
      </c>
      <c r="CM15" s="2">
        <v>376874.97646559501</v>
      </c>
      <c r="CN15" s="2">
        <v>380032.30237018201</v>
      </c>
      <c r="CO15">
        <v>383286.98107487999</v>
      </c>
      <c r="CP15">
        <v>385752.314109303</v>
      </c>
    </row>
    <row r="16" spans="1:94" x14ac:dyDescent="0.2">
      <c r="A16" t="s">
        <v>91</v>
      </c>
      <c r="B16" s="2" t="s">
        <v>95</v>
      </c>
      <c r="C16" s="2" t="s">
        <v>104</v>
      </c>
      <c r="D16" s="2">
        <v>143614</v>
      </c>
      <c r="E16" s="2">
        <v>141762</v>
      </c>
      <c r="F16" s="2">
        <v>138148</v>
      </c>
      <c r="G16" s="2">
        <v>135090</v>
      </c>
      <c r="H16" s="2">
        <v>132686</v>
      </c>
      <c r="I16" s="2">
        <v>131540</v>
      </c>
      <c r="J16" s="2">
        <v>133327</v>
      </c>
      <c r="K16" s="2">
        <v>135361</v>
      </c>
      <c r="L16" s="2">
        <v>138087</v>
      </c>
      <c r="M16" s="2">
        <v>140794</v>
      </c>
      <c r="N16" s="2">
        <v>144691</v>
      </c>
      <c r="O16" s="2">
        <v>148988</v>
      </c>
      <c r="P16" s="2">
        <v>152424</v>
      </c>
      <c r="Q16" s="2">
        <v>158657</v>
      </c>
      <c r="R16" s="2">
        <v>165181</v>
      </c>
      <c r="S16" s="2">
        <v>171925</v>
      </c>
      <c r="T16" s="2">
        <v>185551</v>
      </c>
      <c r="U16" s="2">
        <v>196195</v>
      </c>
      <c r="V16" s="2">
        <v>203157</v>
      </c>
      <c r="W16" s="2">
        <v>209285</v>
      </c>
      <c r="X16" s="2">
        <v>214834</v>
      </c>
      <c r="Y16" s="2">
        <v>215090</v>
      </c>
      <c r="Z16" s="2">
        <v>216297</v>
      </c>
      <c r="AA16" s="2">
        <v>219239</v>
      </c>
      <c r="AB16" s="2">
        <v>222434</v>
      </c>
      <c r="AC16" s="2">
        <v>226267</v>
      </c>
      <c r="AD16" s="2">
        <v>230906</v>
      </c>
      <c r="AE16" s="2">
        <v>234931</v>
      </c>
      <c r="AF16" s="2">
        <v>238984</v>
      </c>
      <c r="AG16" s="2">
        <v>243260</v>
      </c>
      <c r="AH16" s="2">
        <v>248829</v>
      </c>
      <c r="AI16" s="2">
        <v>253738</v>
      </c>
      <c r="AJ16" s="2">
        <v>255779</v>
      </c>
      <c r="AK16" s="2">
        <v>256258</v>
      </c>
      <c r="AL16" s="2">
        <v>254347</v>
      </c>
      <c r="AM16" s="2">
        <v>250182</v>
      </c>
      <c r="AN16" s="2">
        <v>245987</v>
      </c>
      <c r="AO16" s="2">
        <v>242604</v>
      </c>
      <c r="AP16" s="2">
        <v>242472</v>
      </c>
      <c r="AQ16" s="2">
        <v>245312</v>
      </c>
      <c r="AR16" s="2">
        <v>253126</v>
      </c>
      <c r="AS16" s="2">
        <v>260511</v>
      </c>
      <c r="AT16" s="2">
        <v>265414</v>
      </c>
      <c r="AU16" s="2">
        <v>266758</v>
      </c>
      <c r="AV16" s="2">
        <v>265661</v>
      </c>
      <c r="AW16" s="2">
        <v>260535</v>
      </c>
      <c r="AX16" s="2">
        <v>256407</v>
      </c>
      <c r="AY16" s="2">
        <v>253947</v>
      </c>
      <c r="AZ16" s="2">
        <v>253968</v>
      </c>
      <c r="BA16" s="2">
        <v>257191</v>
      </c>
      <c r="BB16" s="2">
        <v>261077.397303968</v>
      </c>
      <c r="BC16" s="2">
        <v>266715.93568788702</v>
      </c>
      <c r="BD16" s="2">
        <v>274173.09528959799</v>
      </c>
      <c r="BE16" s="2">
        <v>281495.53581864701</v>
      </c>
      <c r="BF16" s="2">
        <v>288522.17117146403</v>
      </c>
      <c r="BG16" s="2">
        <v>293970.40121510701</v>
      </c>
      <c r="BH16" s="2">
        <v>297842.75454414298</v>
      </c>
      <c r="BI16" s="2">
        <v>300800.79705738003</v>
      </c>
      <c r="BJ16" s="2">
        <v>304096.836278053</v>
      </c>
      <c r="BK16" s="2">
        <v>308224.20140569698</v>
      </c>
      <c r="BL16" s="2">
        <v>311343.17993301002</v>
      </c>
      <c r="BM16" s="2">
        <v>313778.71780170797</v>
      </c>
      <c r="BN16" s="2">
        <v>314763.35945433797</v>
      </c>
      <c r="BO16" s="2">
        <v>315747.06399822299</v>
      </c>
      <c r="BP16" s="2">
        <v>315829.94198708102</v>
      </c>
      <c r="BQ16" s="2">
        <v>315657.80656111398</v>
      </c>
      <c r="BR16" s="2">
        <v>316151.78822178597</v>
      </c>
      <c r="BS16" s="2">
        <v>316731.51367134001</v>
      </c>
      <c r="BT16" s="2">
        <v>317229.53996378602</v>
      </c>
      <c r="BU16" s="2">
        <v>318740.41671577602</v>
      </c>
      <c r="BV16" s="2">
        <v>320979.19522520999</v>
      </c>
      <c r="BW16" s="2">
        <v>322939.70226773003</v>
      </c>
      <c r="BX16" s="2">
        <v>326026.67358093901</v>
      </c>
      <c r="BY16" s="2">
        <v>329553.14552995301</v>
      </c>
      <c r="BZ16" s="2">
        <v>333153.02165901498</v>
      </c>
      <c r="CA16" s="2">
        <v>338000.96897986199</v>
      </c>
      <c r="CB16" s="2">
        <v>344606.27287930797</v>
      </c>
      <c r="CC16" s="2">
        <v>351147.608422524</v>
      </c>
      <c r="CD16" s="2">
        <v>356927.96002815198</v>
      </c>
      <c r="CE16" s="2">
        <v>362260.38289235998</v>
      </c>
      <c r="CF16" s="2">
        <v>366168.052885702</v>
      </c>
      <c r="CG16" s="2">
        <v>368940.17908909498</v>
      </c>
      <c r="CH16" s="2">
        <v>371312.45359565399</v>
      </c>
      <c r="CI16" s="2">
        <v>373409.77445376298</v>
      </c>
      <c r="CJ16" s="2">
        <v>374901.94861888402</v>
      </c>
      <c r="CK16" s="2">
        <v>376852.02468338999</v>
      </c>
      <c r="CL16" s="2">
        <v>377499.36087677599</v>
      </c>
      <c r="CM16" s="2">
        <v>377467.49050753401</v>
      </c>
      <c r="CN16" s="2">
        <v>377599.713673444</v>
      </c>
      <c r="CO16">
        <v>377698.68777060998</v>
      </c>
      <c r="CP16">
        <v>377969.62459046702</v>
      </c>
    </row>
    <row r="17" spans="1:94" x14ac:dyDescent="0.2">
      <c r="A17" t="s">
        <v>91</v>
      </c>
      <c r="B17" s="2" t="s">
        <v>95</v>
      </c>
      <c r="C17" s="2" t="s">
        <v>105</v>
      </c>
      <c r="D17" s="2">
        <v>145924</v>
      </c>
      <c r="E17" s="2">
        <v>145030</v>
      </c>
      <c r="F17" s="2">
        <v>144736</v>
      </c>
      <c r="G17" s="2">
        <v>143638</v>
      </c>
      <c r="H17" s="2">
        <v>142466</v>
      </c>
      <c r="I17" s="2">
        <v>140187</v>
      </c>
      <c r="J17" s="2">
        <v>137497</v>
      </c>
      <c r="K17" s="2">
        <v>134448</v>
      </c>
      <c r="L17" s="2">
        <v>131977</v>
      </c>
      <c r="M17" s="2">
        <v>130205</v>
      </c>
      <c r="N17" s="2">
        <v>128219</v>
      </c>
      <c r="O17" s="2">
        <v>129819</v>
      </c>
      <c r="P17" s="2">
        <v>132720</v>
      </c>
      <c r="Q17" s="2">
        <v>136625</v>
      </c>
      <c r="R17" s="2">
        <v>140638</v>
      </c>
      <c r="S17" s="2">
        <v>143907</v>
      </c>
      <c r="T17" s="2">
        <v>147515</v>
      </c>
      <c r="U17" s="2">
        <v>151501</v>
      </c>
      <c r="V17" s="2">
        <v>158185</v>
      </c>
      <c r="W17" s="2">
        <v>165279</v>
      </c>
      <c r="X17" s="2">
        <v>172826</v>
      </c>
      <c r="Y17" s="2">
        <v>184060</v>
      </c>
      <c r="Z17" s="2">
        <v>194258</v>
      </c>
      <c r="AA17" s="2">
        <v>200437</v>
      </c>
      <c r="AB17" s="2">
        <v>206283</v>
      </c>
      <c r="AC17" s="2">
        <v>212780</v>
      </c>
      <c r="AD17" s="2">
        <v>213550</v>
      </c>
      <c r="AE17" s="2">
        <v>216964</v>
      </c>
      <c r="AF17" s="2">
        <v>220575</v>
      </c>
      <c r="AG17" s="2">
        <v>223464</v>
      </c>
      <c r="AH17" s="2">
        <v>226182</v>
      </c>
      <c r="AI17" s="2">
        <v>229134</v>
      </c>
      <c r="AJ17" s="2">
        <v>233196</v>
      </c>
      <c r="AK17" s="2">
        <v>236952</v>
      </c>
      <c r="AL17" s="2">
        <v>240745</v>
      </c>
      <c r="AM17" s="2">
        <v>244869</v>
      </c>
      <c r="AN17" s="2">
        <v>249448</v>
      </c>
      <c r="AO17" s="2">
        <v>252849</v>
      </c>
      <c r="AP17" s="2">
        <v>254761</v>
      </c>
      <c r="AQ17" s="2">
        <v>253771</v>
      </c>
      <c r="AR17" s="2">
        <v>249852</v>
      </c>
      <c r="AS17" s="2">
        <v>246708</v>
      </c>
      <c r="AT17" s="2">
        <v>244397</v>
      </c>
      <c r="AU17" s="2">
        <v>245021</v>
      </c>
      <c r="AV17" s="2">
        <v>248241</v>
      </c>
      <c r="AW17" s="2">
        <v>256022</v>
      </c>
      <c r="AX17" s="2">
        <v>263489</v>
      </c>
      <c r="AY17" s="2">
        <v>267082</v>
      </c>
      <c r="AZ17" s="2">
        <v>267832</v>
      </c>
      <c r="BA17" s="2">
        <v>266990</v>
      </c>
      <c r="BB17" s="2">
        <v>260523.465710116</v>
      </c>
      <c r="BC17" s="2">
        <v>254706.70245312099</v>
      </c>
      <c r="BD17" s="2">
        <v>251637.93925160301</v>
      </c>
      <c r="BE17" s="2">
        <v>251253.81259215</v>
      </c>
      <c r="BF17" s="2">
        <v>254136.33136914301</v>
      </c>
      <c r="BG17" s="2">
        <v>259429.696856314</v>
      </c>
      <c r="BH17" s="2">
        <v>266359.734628123</v>
      </c>
      <c r="BI17" s="2">
        <v>274637.03466772899</v>
      </c>
      <c r="BJ17" s="2">
        <v>282379.11781946197</v>
      </c>
      <c r="BK17" s="2">
        <v>289261.66406752699</v>
      </c>
      <c r="BL17" s="2">
        <v>294672.63414389099</v>
      </c>
      <c r="BM17" s="2">
        <v>298576.13554435101</v>
      </c>
      <c r="BN17" s="2">
        <v>301591.08069624298</v>
      </c>
      <c r="BO17" s="2">
        <v>304906.46634213801</v>
      </c>
      <c r="BP17" s="2">
        <v>308961.18115501298</v>
      </c>
      <c r="BQ17" s="2">
        <v>312019.41884531302</v>
      </c>
      <c r="BR17" s="2">
        <v>314449.56692485698</v>
      </c>
      <c r="BS17" s="2">
        <v>315523.311784363</v>
      </c>
      <c r="BT17" s="2">
        <v>316574.68779459799</v>
      </c>
      <c r="BU17" s="2">
        <v>316766.851720593</v>
      </c>
      <c r="BV17" s="2">
        <v>316730.91904623498</v>
      </c>
      <c r="BW17" s="2">
        <v>317312.29263389099</v>
      </c>
      <c r="BX17" s="2">
        <v>317948.98079536</v>
      </c>
      <c r="BY17" s="2">
        <v>318508.14406734903</v>
      </c>
      <c r="BZ17" s="2">
        <v>320010.377633164</v>
      </c>
      <c r="CA17" s="2">
        <v>322213.68426188501</v>
      </c>
      <c r="CB17" s="2">
        <v>324163.13420351502</v>
      </c>
      <c r="CC17" s="2">
        <v>327193.585415487</v>
      </c>
      <c r="CD17" s="2">
        <v>330650.518415739</v>
      </c>
      <c r="CE17" s="2">
        <v>334170.66110345302</v>
      </c>
      <c r="CF17" s="2">
        <v>338889.77214174101</v>
      </c>
      <c r="CG17" s="2">
        <v>345293.60594326002</v>
      </c>
      <c r="CH17" s="2">
        <v>351643.385986173</v>
      </c>
      <c r="CI17" s="2">
        <v>357265.52028855903</v>
      </c>
      <c r="CJ17" s="2">
        <v>362460.82060737303</v>
      </c>
      <c r="CK17" s="2">
        <v>366281.00064628897</v>
      </c>
      <c r="CL17" s="2">
        <v>369014.22181561397</v>
      </c>
      <c r="CM17" s="2">
        <v>371370.06355429202</v>
      </c>
      <c r="CN17" s="2">
        <v>373458.35376119701</v>
      </c>
      <c r="CO17">
        <v>374970.44033268798</v>
      </c>
      <c r="CP17">
        <v>376924.42979303701</v>
      </c>
    </row>
    <row r="18" spans="1:94" x14ac:dyDescent="0.2">
      <c r="A18" t="s">
        <v>91</v>
      </c>
      <c r="B18" s="2" t="s">
        <v>95</v>
      </c>
      <c r="C18" s="2" t="s">
        <v>106</v>
      </c>
      <c r="D18" s="2">
        <v>127845</v>
      </c>
      <c r="E18" s="2">
        <v>131486</v>
      </c>
      <c r="F18" s="2">
        <v>135251</v>
      </c>
      <c r="G18" s="2">
        <v>139313</v>
      </c>
      <c r="H18" s="2">
        <v>140668</v>
      </c>
      <c r="I18" s="2">
        <v>141726</v>
      </c>
      <c r="J18" s="2">
        <v>140670</v>
      </c>
      <c r="K18" s="2">
        <v>140830</v>
      </c>
      <c r="L18" s="2">
        <v>139757</v>
      </c>
      <c r="M18" s="2">
        <v>138290</v>
      </c>
      <c r="N18" s="2">
        <v>137880</v>
      </c>
      <c r="O18" s="2">
        <v>135727</v>
      </c>
      <c r="P18" s="2">
        <v>132501</v>
      </c>
      <c r="Q18" s="2">
        <v>129761</v>
      </c>
      <c r="R18" s="2">
        <v>127695</v>
      </c>
      <c r="S18" s="2">
        <v>127858</v>
      </c>
      <c r="T18" s="2">
        <v>130281</v>
      </c>
      <c r="U18" s="2">
        <v>133444</v>
      </c>
      <c r="V18" s="2">
        <v>136830</v>
      </c>
      <c r="W18" s="2">
        <v>140116</v>
      </c>
      <c r="X18" s="2">
        <v>143926</v>
      </c>
      <c r="Y18" s="2">
        <v>146575</v>
      </c>
      <c r="Z18" s="2">
        <v>149112</v>
      </c>
      <c r="AA18" s="2">
        <v>155288</v>
      </c>
      <c r="AB18" s="2">
        <v>162448</v>
      </c>
      <c r="AC18" s="2">
        <v>168826</v>
      </c>
      <c r="AD18" s="2">
        <v>181518</v>
      </c>
      <c r="AE18" s="2">
        <v>192343</v>
      </c>
      <c r="AF18" s="2">
        <v>199573</v>
      </c>
      <c r="AG18" s="2">
        <v>206690</v>
      </c>
      <c r="AH18" s="2">
        <v>213721</v>
      </c>
      <c r="AI18" s="2">
        <v>213049</v>
      </c>
      <c r="AJ18" s="2">
        <v>214020</v>
      </c>
      <c r="AK18" s="2">
        <v>215648</v>
      </c>
      <c r="AL18" s="2">
        <v>218009</v>
      </c>
      <c r="AM18" s="2">
        <v>220964</v>
      </c>
      <c r="AN18" s="2">
        <v>225135</v>
      </c>
      <c r="AO18" s="2">
        <v>229656</v>
      </c>
      <c r="AP18" s="2">
        <v>234513</v>
      </c>
      <c r="AQ18" s="2">
        <v>239366</v>
      </c>
      <c r="AR18" s="2">
        <v>245120</v>
      </c>
      <c r="AS18" s="2">
        <v>248920</v>
      </c>
      <c r="AT18" s="2">
        <v>251935</v>
      </c>
      <c r="AU18" s="2">
        <v>254160</v>
      </c>
      <c r="AV18" s="2">
        <v>252988</v>
      </c>
      <c r="AW18" s="2">
        <v>249991</v>
      </c>
      <c r="AX18" s="2">
        <v>246970</v>
      </c>
      <c r="AY18" s="2">
        <v>244727</v>
      </c>
      <c r="AZ18" s="2">
        <v>244835</v>
      </c>
      <c r="BA18" s="2">
        <v>248635</v>
      </c>
      <c r="BB18" s="2">
        <v>255055.53016361201</v>
      </c>
      <c r="BC18" s="2">
        <v>261166.707728254</v>
      </c>
      <c r="BD18" s="2">
        <v>264191.67219545</v>
      </c>
      <c r="BE18" s="2">
        <v>264696.88889354002</v>
      </c>
      <c r="BF18" s="2">
        <v>263525.876169583</v>
      </c>
      <c r="BG18" s="2">
        <v>258445.18927680899</v>
      </c>
      <c r="BH18" s="2">
        <v>253937.46296927999</v>
      </c>
      <c r="BI18" s="2">
        <v>251797.812132669</v>
      </c>
      <c r="BJ18" s="2">
        <v>251930.77928382301</v>
      </c>
      <c r="BK18" s="2">
        <v>254814.719794656</v>
      </c>
      <c r="BL18" s="2">
        <v>260034.404811329</v>
      </c>
      <c r="BM18" s="2">
        <v>266839.51762053801</v>
      </c>
      <c r="BN18" s="2">
        <v>274948.10219740501</v>
      </c>
      <c r="BO18" s="2">
        <v>282568.09749232302</v>
      </c>
      <c r="BP18" s="2">
        <v>289352.12896138203</v>
      </c>
      <c r="BQ18" s="2">
        <v>294702.473824938</v>
      </c>
      <c r="BR18" s="2">
        <v>298590.08619614801</v>
      </c>
      <c r="BS18" s="2">
        <v>301607.92671608197</v>
      </c>
      <c r="BT18" s="2">
        <v>304890.52708784002</v>
      </c>
      <c r="BU18" s="2">
        <v>308865.076650189</v>
      </c>
      <c r="BV18" s="2">
        <v>311875.09879535099</v>
      </c>
      <c r="BW18" s="2">
        <v>314285.64318098401</v>
      </c>
      <c r="BX18" s="2">
        <v>315403.66017089703</v>
      </c>
      <c r="BY18" s="2">
        <v>316483.31552565697</v>
      </c>
      <c r="BZ18" s="2">
        <v>316733.91692184203</v>
      </c>
      <c r="CA18" s="2">
        <v>316772.66563899402</v>
      </c>
      <c r="CB18" s="2">
        <v>317397.57460510102</v>
      </c>
      <c r="CC18" s="2">
        <v>318058.28242158302</v>
      </c>
      <c r="CD18" s="2">
        <v>318651.99613948702</v>
      </c>
      <c r="CE18" s="2">
        <v>320143.19599880901</v>
      </c>
      <c r="CF18" s="2">
        <v>322314.44686216803</v>
      </c>
      <c r="CG18" s="2">
        <v>324247.53811341699</v>
      </c>
      <c r="CH18" s="2">
        <v>327227.596875638</v>
      </c>
      <c r="CI18" s="2">
        <v>330624.98706248699</v>
      </c>
      <c r="CJ18" s="2">
        <v>334082.235748504</v>
      </c>
      <c r="CK18" s="2">
        <v>338701.79837278498</v>
      </c>
      <c r="CL18" s="2">
        <v>344950.39910422702</v>
      </c>
      <c r="CM18" s="2">
        <v>351151.74205090501</v>
      </c>
      <c r="CN18" s="2">
        <v>356648.87443482201</v>
      </c>
      <c r="CO18">
        <v>361736.49540640903</v>
      </c>
      <c r="CP18">
        <v>365487.46359211899</v>
      </c>
    </row>
    <row r="19" spans="1:94" x14ac:dyDescent="0.2">
      <c r="A19" t="s">
        <v>91</v>
      </c>
      <c r="B19" s="2" t="s">
        <v>95</v>
      </c>
      <c r="C19" s="2" t="s">
        <v>107</v>
      </c>
      <c r="D19" s="2">
        <v>116701</v>
      </c>
      <c r="E19" s="2">
        <v>118365</v>
      </c>
      <c r="F19" s="2">
        <v>118940</v>
      </c>
      <c r="G19" s="2">
        <v>118639</v>
      </c>
      <c r="H19" s="2">
        <v>120143</v>
      </c>
      <c r="I19" s="2">
        <v>122767</v>
      </c>
      <c r="J19" s="2">
        <v>126724</v>
      </c>
      <c r="K19" s="2">
        <v>130358</v>
      </c>
      <c r="L19" s="2">
        <v>134533</v>
      </c>
      <c r="M19" s="2">
        <v>137171</v>
      </c>
      <c r="N19" s="2">
        <v>136447</v>
      </c>
      <c r="O19" s="2">
        <v>136374</v>
      </c>
      <c r="P19" s="2">
        <v>136561</v>
      </c>
      <c r="Q19" s="2">
        <v>135990</v>
      </c>
      <c r="R19" s="2">
        <v>135321</v>
      </c>
      <c r="S19" s="2">
        <v>134028</v>
      </c>
      <c r="T19" s="2">
        <v>132686</v>
      </c>
      <c r="U19" s="2">
        <v>130879</v>
      </c>
      <c r="V19" s="2">
        <v>128919</v>
      </c>
      <c r="W19" s="2">
        <v>127480</v>
      </c>
      <c r="X19" s="2">
        <v>126892</v>
      </c>
      <c r="Y19" s="2">
        <v>128920</v>
      </c>
      <c r="Z19" s="2">
        <v>131457</v>
      </c>
      <c r="AA19" s="2">
        <v>134151</v>
      </c>
      <c r="AB19" s="2">
        <v>136612</v>
      </c>
      <c r="AC19" s="2">
        <v>140162</v>
      </c>
      <c r="AD19" s="2">
        <v>144186</v>
      </c>
      <c r="AE19" s="2">
        <v>147922</v>
      </c>
      <c r="AF19" s="2">
        <v>154113</v>
      </c>
      <c r="AG19" s="2">
        <v>160477</v>
      </c>
      <c r="AH19" s="2">
        <v>167209</v>
      </c>
      <c r="AI19" s="2">
        <v>179092</v>
      </c>
      <c r="AJ19" s="2">
        <v>188685</v>
      </c>
      <c r="AK19" s="2">
        <v>194385</v>
      </c>
      <c r="AL19" s="2">
        <v>200038</v>
      </c>
      <c r="AM19" s="2">
        <v>204406</v>
      </c>
      <c r="AN19" s="2">
        <v>203968</v>
      </c>
      <c r="AO19" s="2">
        <v>206535</v>
      </c>
      <c r="AP19" s="2">
        <v>209953</v>
      </c>
      <c r="AQ19" s="2">
        <v>214077</v>
      </c>
      <c r="AR19" s="2">
        <v>218765</v>
      </c>
      <c r="AS19" s="2">
        <v>223577</v>
      </c>
      <c r="AT19" s="2">
        <v>228477</v>
      </c>
      <c r="AU19" s="2">
        <v>233057</v>
      </c>
      <c r="AV19" s="2">
        <v>237719</v>
      </c>
      <c r="AW19" s="2">
        <v>242832</v>
      </c>
      <c r="AX19" s="2">
        <v>247388</v>
      </c>
      <c r="AY19" s="2">
        <v>250069</v>
      </c>
      <c r="AZ19" s="2">
        <v>252685</v>
      </c>
      <c r="BA19" s="2">
        <v>253141</v>
      </c>
      <c r="BB19" s="2">
        <v>249305.39877805801</v>
      </c>
      <c r="BC19" s="2">
        <v>245289.194971605</v>
      </c>
      <c r="BD19" s="2">
        <v>242707.88637086199</v>
      </c>
      <c r="BE19" s="2">
        <v>242642.32489136499</v>
      </c>
      <c r="BF19" s="2">
        <v>245839.50205470601</v>
      </c>
      <c r="BG19" s="2">
        <v>253130.689523479</v>
      </c>
      <c r="BH19" s="2">
        <v>259993.92653541701</v>
      </c>
      <c r="BI19" s="2">
        <v>263610.81099328498</v>
      </c>
      <c r="BJ19" s="2">
        <v>264517.72706684202</v>
      </c>
      <c r="BK19" s="2">
        <v>263483.255496283</v>
      </c>
      <c r="BL19" s="2">
        <v>258720.48513008599</v>
      </c>
      <c r="BM19" s="2">
        <v>254521.99314348999</v>
      </c>
      <c r="BN19" s="2">
        <v>252610.94314283199</v>
      </c>
      <c r="BO19" s="2">
        <v>252887.25867462301</v>
      </c>
      <c r="BP19" s="2">
        <v>255798.548076918</v>
      </c>
      <c r="BQ19" s="2">
        <v>260942.533494834</v>
      </c>
      <c r="BR19" s="2">
        <v>267620.27280084102</v>
      </c>
      <c r="BS19" s="2">
        <v>275558.01721713901</v>
      </c>
      <c r="BT19" s="2">
        <v>283036.08722099097</v>
      </c>
      <c r="BU19" s="2">
        <v>289712.91633951501</v>
      </c>
      <c r="BV19" s="2">
        <v>295011.78024382202</v>
      </c>
      <c r="BW19" s="2">
        <v>298877.25398146699</v>
      </c>
      <c r="BX19" s="2">
        <v>301885.06009961199</v>
      </c>
      <c r="BY19" s="2">
        <v>305118.27078667301</v>
      </c>
      <c r="BZ19" s="2">
        <v>308994.85235886398</v>
      </c>
      <c r="CA19" s="2">
        <v>311927.36911473703</v>
      </c>
      <c r="CB19" s="2">
        <v>314289.540708819</v>
      </c>
      <c r="CC19" s="2">
        <v>315421.46911966498</v>
      </c>
      <c r="CD19" s="2">
        <v>316511.47378128697</v>
      </c>
      <c r="CE19" s="2">
        <v>316806.85000416997</v>
      </c>
      <c r="CF19" s="2">
        <v>316908.06447837199</v>
      </c>
      <c r="CG19" s="2">
        <v>317567.61002218199</v>
      </c>
      <c r="CH19" s="2">
        <v>318245.56288181897</v>
      </c>
      <c r="CI19" s="2">
        <v>318868.24749388802</v>
      </c>
      <c r="CJ19" s="2">
        <v>320351.39191354701</v>
      </c>
      <c r="CK19" s="2">
        <v>322494.35989859898</v>
      </c>
      <c r="CL19" s="2">
        <v>324411.89061851299</v>
      </c>
      <c r="CM19" s="2">
        <v>327347.11517433298</v>
      </c>
      <c r="CN19" s="2">
        <v>330692.60669766902</v>
      </c>
      <c r="CO19">
        <v>334098.409205932</v>
      </c>
      <c r="CP19">
        <v>338634.57045023103</v>
      </c>
    </row>
    <row r="20" spans="1:94" x14ac:dyDescent="0.2">
      <c r="A20" t="s">
        <v>91</v>
      </c>
      <c r="B20" s="2" t="s">
        <v>95</v>
      </c>
      <c r="C20" s="2" t="s">
        <v>108</v>
      </c>
      <c r="D20" s="2">
        <v>100481</v>
      </c>
      <c r="E20" s="2">
        <v>103091</v>
      </c>
      <c r="F20" s="2">
        <v>105890</v>
      </c>
      <c r="G20" s="2">
        <v>109401</v>
      </c>
      <c r="H20" s="2">
        <v>111873</v>
      </c>
      <c r="I20" s="2">
        <v>113271</v>
      </c>
      <c r="J20" s="2">
        <v>113609</v>
      </c>
      <c r="K20" s="2">
        <v>114086</v>
      </c>
      <c r="L20" s="2">
        <v>113769</v>
      </c>
      <c r="M20" s="2">
        <v>115082</v>
      </c>
      <c r="N20" s="2">
        <v>119446</v>
      </c>
      <c r="O20" s="2">
        <v>122468</v>
      </c>
      <c r="P20" s="2">
        <v>125987</v>
      </c>
      <c r="Q20" s="2">
        <v>130373</v>
      </c>
      <c r="R20" s="2">
        <v>132950</v>
      </c>
      <c r="S20" s="2">
        <v>134181</v>
      </c>
      <c r="T20" s="2">
        <v>134065</v>
      </c>
      <c r="U20" s="2">
        <v>134324</v>
      </c>
      <c r="V20" s="2">
        <v>133827</v>
      </c>
      <c r="W20" s="2">
        <v>133460</v>
      </c>
      <c r="X20" s="2">
        <v>133025</v>
      </c>
      <c r="Y20" s="2">
        <v>130880</v>
      </c>
      <c r="Z20" s="2">
        <v>128047</v>
      </c>
      <c r="AA20" s="2">
        <v>125960</v>
      </c>
      <c r="AB20" s="2">
        <v>125228</v>
      </c>
      <c r="AC20" s="2">
        <v>124813</v>
      </c>
      <c r="AD20" s="2">
        <v>126786</v>
      </c>
      <c r="AE20" s="2">
        <v>129448</v>
      </c>
      <c r="AF20" s="2">
        <v>133006</v>
      </c>
      <c r="AG20" s="2">
        <v>136384</v>
      </c>
      <c r="AH20" s="2">
        <v>139649</v>
      </c>
      <c r="AI20" s="2">
        <v>141858</v>
      </c>
      <c r="AJ20" s="2">
        <v>144376</v>
      </c>
      <c r="AK20" s="2">
        <v>149542</v>
      </c>
      <c r="AL20" s="2">
        <v>155727</v>
      </c>
      <c r="AM20" s="2">
        <v>162079</v>
      </c>
      <c r="AN20" s="2">
        <v>174027</v>
      </c>
      <c r="AO20" s="2">
        <v>183611</v>
      </c>
      <c r="AP20" s="2">
        <v>189198</v>
      </c>
      <c r="AQ20" s="2">
        <v>194857</v>
      </c>
      <c r="AR20" s="2">
        <v>199584</v>
      </c>
      <c r="AS20" s="2">
        <v>199867</v>
      </c>
      <c r="AT20" s="2">
        <v>203172</v>
      </c>
      <c r="AU20" s="2">
        <v>207417</v>
      </c>
      <c r="AV20" s="2">
        <v>211569</v>
      </c>
      <c r="AW20" s="2">
        <v>215756</v>
      </c>
      <c r="AX20" s="2">
        <v>220952</v>
      </c>
      <c r="AY20" s="2">
        <v>225876</v>
      </c>
      <c r="AZ20" s="2">
        <v>230699</v>
      </c>
      <c r="BA20" s="2">
        <v>237934</v>
      </c>
      <c r="BB20" s="2">
        <v>242237.45386772801</v>
      </c>
      <c r="BC20" s="2">
        <v>245524.577894577</v>
      </c>
      <c r="BD20" s="2">
        <v>247912.61643985199</v>
      </c>
      <c r="BE20" s="2">
        <v>250072.19975919099</v>
      </c>
      <c r="BF20" s="2">
        <v>248706.861707448</v>
      </c>
      <c r="BG20" s="2">
        <v>246129.620140496</v>
      </c>
      <c r="BH20" s="2">
        <v>243326.129914171</v>
      </c>
      <c r="BI20" s="2">
        <v>241648.68635254499</v>
      </c>
      <c r="BJ20" s="2">
        <v>242120.010110381</v>
      </c>
      <c r="BK20" s="2">
        <v>245376.062414065</v>
      </c>
      <c r="BL20" s="2">
        <v>252553.796511111</v>
      </c>
      <c r="BM20" s="2">
        <v>259293.82323510601</v>
      </c>
      <c r="BN20" s="2">
        <v>262910.60146074102</v>
      </c>
      <c r="BO20" s="2">
        <v>263914.37399090303</v>
      </c>
      <c r="BP20" s="2">
        <v>263033.153441453</v>
      </c>
      <c r="BQ20" s="2">
        <v>258559.881243476</v>
      </c>
      <c r="BR20" s="2">
        <v>254637.96621301799</v>
      </c>
      <c r="BS20" s="2">
        <v>252921.53773440499</v>
      </c>
      <c r="BT20" s="2">
        <v>253307.51190308301</v>
      </c>
      <c r="BU20" s="2">
        <v>256233.087466522</v>
      </c>
      <c r="BV20" s="2">
        <v>261311.01179373899</v>
      </c>
      <c r="BW20" s="2">
        <v>267856.75942574698</v>
      </c>
      <c r="BX20" s="2">
        <v>275606.63945517503</v>
      </c>
      <c r="BY20" s="2">
        <v>282908.634035839</v>
      </c>
      <c r="BZ20" s="2">
        <v>289429.675229421</v>
      </c>
      <c r="CA20" s="2">
        <v>294616.584602897</v>
      </c>
      <c r="CB20" s="2">
        <v>298411.17088646197</v>
      </c>
      <c r="CC20" s="2">
        <v>301373.40217325499</v>
      </c>
      <c r="CD20" s="2">
        <v>304534.77876414597</v>
      </c>
      <c r="CE20" s="2">
        <v>308303.33120632998</v>
      </c>
      <c r="CF20" s="2">
        <v>311155.81702528498</v>
      </c>
      <c r="CG20" s="2">
        <v>313463.62159230502</v>
      </c>
      <c r="CH20" s="2">
        <v>314601.10816193599</v>
      </c>
      <c r="CI20" s="2">
        <v>315695.57526677003</v>
      </c>
      <c r="CJ20" s="2">
        <v>316030.677830979</v>
      </c>
      <c r="CK20" s="2">
        <v>316187.70145401597</v>
      </c>
      <c r="CL20" s="2">
        <v>316876.64516800799</v>
      </c>
      <c r="CM20" s="2">
        <v>317568.973968476</v>
      </c>
      <c r="CN20" s="2">
        <v>318218.59089896298</v>
      </c>
      <c r="CO20">
        <v>319695.228089054</v>
      </c>
      <c r="CP20">
        <v>321811.25750126498</v>
      </c>
    </row>
    <row r="21" spans="1:94" x14ac:dyDescent="0.2">
      <c r="A21" t="s">
        <v>91</v>
      </c>
      <c r="B21" s="2" t="s">
        <v>95</v>
      </c>
      <c r="C21" s="2" t="s">
        <v>109</v>
      </c>
      <c r="D21" s="2">
        <v>77615</v>
      </c>
      <c r="E21" s="2">
        <v>80719</v>
      </c>
      <c r="F21" s="2">
        <v>83781</v>
      </c>
      <c r="G21" s="2">
        <v>86418</v>
      </c>
      <c r="H21" s="2">
        <v>88976</v>
      </c>
      <c r="I21" s="2">
        <v>92155</v>
      </c>
      <c r="J21" s="2">
        <v>95538</v>
      </c>
      <c r="K21" s="2">
        <v>98645</v>
      </c>
      <c r="L21" s="2">
        <v>101928</v>
      </c>
      <c r="M21" s="2">
        <v>104585</v>
      </c>
      <c r="N21" s="2">
        <v>105255</v>
      </c>
      <c r="O21" s="2">
        <v>106801</v>
      </c>
      <c r="P21" s="2">
        <v>107112</v>
      </c>
      <c r="Q21" s="2">
        <v>106693</v>
      </c>
      <c r="R21" s="2">
        <v>107631</v>
      </c>
      <c r="S21" s="2">
        <v>112026</v>
      </c>
      <c r="T21" s="2">
        <v>115893</v>
      </c>
      <c r="U21" s="2">
        <v>120192</v>
      </c>
      <c r="V21" s="2">
        <v>124799</v>
      </c>
      <c r="W21" s="2">
        <v>126573</v>
      </c>
      <c r="X21" s="2">
        <v>127196</v>
      </c>
      <c r="Y21" s="2">
        <v>127125</v>
      </c>
      <c r="Z21" s="2">
        <v>127502</v>
      </c>
      <c r="AA21" s="2">
        <v>126658</v>
      </c>
      <c r="AB21" s="2">
        <v>126063</v>
      </c>
      <c r="AC21" s="2">
        <v>125850</v>
      </c>
      <c r="AD21" s="2">
        <v>124900</v>
      </c>
      <c r="AE21" s="2">
        <v>123221</v>
      </c>
      <c r="AF21" s="2">
        <v>121410</v>
      </c>
      <c r="AG21" s="2">
        <v>120544</v>
      </c>
      <c r="AH21" s="2">
        <v>120803</v>
      </c>
      <c r="AI21" s="2">
        <v>122418</v>
      </c>
      <c r="AJ21" s="2">
        <v>124656</v>
      </c>
      <c r="AK21" s="2">
        <v>127306</v>
      </c>
      <c r="AL21" s="2">
        <v>129804</v>
      </c>
      <c r="AM21" s="2">
        <v>131977</v>
      </c>
      <c r="AN21" s="2">
        <v>135353</v>
      </c>
      <c r="AO21" s="2">
        <v>139245</v>
      </c>
      <c r="AP21" s="2">
        <v>145518</v>
      </c>
      <c r="AQ21" s="2">
        <v>152425</v>
      </c>
      <c r="AR21" s="2">
        <v>159549</v>
      </c>
      <c r="AS21" s="2">
        <v>169937</v>
      </c>
      <c r="AT21" s="2">
        <v>178443</v>
      </c>
      <c r="AU21" s="2">
        <v>183981</v>
      </c>
      <c r="AV21" s="2">
        <v>189538</v>
      </c>
      <c r="AW21" s="2">
        <v>194872</v>
      </c>
      <c r="AX21" s="2">
        <v>195244</v>
      </c>
      <c r="AY21" s="2">
        <v>198025</v>
      </c>
      <c r="AZ21" s="2">
        <v>202401</v>
      </c>
      <c r="BA21" s="2">
        <v>208521</v>
      </c>
      <c r="BB21" s="2">
        <v>212677.90888308</v>
      </c>
      <c r="BC21" s="2">
        <v>217318.441789045</v>
      </c>
      <c r="BD21" s="2">
        <v>222343.18956455801</v>
      </c>
      <c r="BE21" s="2">
        <v>226437.802220393</v>
      </c>
      <c r="BF21" s="2">
        <v>231286.03077039099</v>
      </c>
      <c r="BG21" s="2">
        <v>236265.321490072</v>
      </c>
      <c r="BH21" s="2">
        <v>240269.425726766</v>
      </c>
      <c r="BI21" s="2">
        <v>243241.73017331201</v>
      </c>
      <c r="BJ21" s="2">
        <v>245762.133382598</v>
      </c>
      <c r="BK21" s="2">
        <v>244670.884398222</v>
      </c>
      <c r="BL21" s="2">
        <v>242445.9049773</v>
      </c>
      <c r="BM21" s="2">
        <v>240011.311580496</v>
      </c>
      <c r="BN21" s="2">
        <v>238649.879737396</v>
      </c>
      <c r="BO21" s="2">
        <v>239343.77332459399</v>
      </c>
      <c r="BP21" s="2">
        <v>242663.994509376</v>
      </c>
      <c r="BQ21" s="2">
        <v>249699.390903461</v>
      </c>
      <c r="BR21" s="2">
        <v>256288.47412506401</v>
      </c>
      <c r="BS21" s="2">
        <v>259875.71959805299</v>
      </c>
      <c r="BT21" s="2">
        <v>260949.26762842</v>
      </c>
      <c r="BU21" s="2">
        <v>260214.24186182299</v>
      </c>
      <c r="BV21" s="2">
        <v>256044.667428132</v>
      </c>
      <c r="BW21" s="2">
        <v>252387.50939328701</v>
      </c>
      <c r="BX21" s="2">
        <v>250831.24760092</v>
      </c>
      <c r="BY21" s="2">
        <v>251275.076103564</v>
      </c>
      <c r="BZ21" s="2">
        <v>254145.87753605199</v>
      </c>
      <c r="CA21" s="2">
        <v>259071.86169320601</v>
      </c>
      <c r="CB21" s="2">
        <v>265411.79468091897</v>
      </c>
      <c r="CC21" s="2">
        <v>272910.77582188701</v>
      </c>
      <c r="CD21" s="2">
        <v>279984.73217178101</v>
      </c>
      <c r="CE21" s="2">
        <v>286310.82055505097</v>
      </c>
      <c r="CF21" s="2">
        <v>291359.07393355202</v>
      </c>
      <c r="CG21" s="2">
        <v>295059.195157632</v>
      </c>
      <c r="CH21" s="2">
        <v>297955.94386253902</v>
      </c>
      <c r="CI21" s="2">
        <v>301029.53858738497</v>
      </c>
      <c r="CJ21" s="2">
        <v>304677.48247674003</v>
      </c>
      <c r="CK21" s="2">
        <v>307439.87857516698</v>
      </c>
      <c r="CL21" s="2">
        <v>309682.32438452699</v>
      </c>
      <c r="CM21" s="2">
        <v>310814.45867376903</v>
      </c>
      <c r="CN21" s="2">
        <v>311904.22798928601</v>
      </c>
      <c r="CO21">
        <v>312272.121587514</v>
      </c>
      <c r="CP21">
        <v>312476.15735677799</v>
      </c>
    </row>
    <row r="22" spans="1:94" x14ac:dyDescent="0.2">
      <c r="A22" t="s">
        <v>91</v>
      </c>
      <c r="B22" s="2" t="s">
        <v>95</v>
      </c>
      <c r="C22" s="2" t="s">
        <v>110</v>
      </c>
      <c r="D22" s="2">
        <v>63836</v>
      </c>
      <c r="E22" s="2">
        <v>64559</v>
      </c>
      <c r="F22" s="2">
        <v>65934</v>
      </c>
      <c r="G22" s="2">
        <v>67926</v>
      </c>
      <c r="H22" s="2">
        <v>68103</v>
      </c>
      <c r="I22" s="2">
        <v>69499</v>
      </c>
      <c r="J22" s="2">
        <v>71588</v>
      </c>
      <c r="K22" s="2">
        <v>73982</v>
      </c>
      <c r="L22" s="2">
        <v>76404</v>
      </c>
      <c r="M22" s="2">
        <v>79007</v>
      </c>
      <c r="N22" s="2">
        <v>82764</v>
      </c>
      <c r="O22" s="2">
        <v>86009</v>
      </c>
      <c r="P22" s="2">
        <v>88948</v>
      </c>
      <c r="Q22" s="2">
        <v>92085</v>
      </c>
      <c r="R22" s="2">
        <v>94255</v>
      </c>
      <c r="S22" s="2">
        <v>95771</v>
      </c>
      <c r="T22" s="2">
        <v>97372</v>
      </c>
      <c r="U22" s="2">
        <v>97642</v>
      </c>
      <c r="V22" s="2">
        <v>97383</v>
      </c>
      <c r="W22" s="2">
        <v>98919</v>
      </c>
      <c r="X22" s="2">
        <v>102864</v>
      </c>
      <c r="Y22" s="2">
        <v>105967</v>
      </c>
      <c r="Z22" s="2">
        <v>109312</v>
      </c>
      <c r="AA22" s="2">
        <v>113861</v>
      </c>
      <c r="AB22" s="2">
        <v>115567</v>
      </c>
      <c r="AC22" s="2">
        <v>116696</v>
      </c>
      <c r="AD22" s="2">
        <v>116974</v>
      </c>
      <c r="AE22" s="2">
        <v>117666</v>
      </c>
      <c r="AF22" s="2">
        <v>118043</v>
      </c>
      <c r="AG22" s="2">
        <v>117716</v>
      </c>
      <c r="AH22" s="2">
        <v>117967</v>
      </c>
      <c r="AI22" s="2">
        <v>116638</v>
      </c>
      <c r="AJ22" s="2">
        <v>114514</v>
      </c>
      <c r="AK22" s="2">
        <v>112427</v>
      </c>
      <c r="AL22" s="2">
        <v>111443</v>
      </c>
      <c r="AM22" s="2">
        <v>111349</v>
      </c>
      <c r="AN22" s="2">
        <v>113858</v>
      </c>
      <c r="AO22" s="2">
        <v>116383</v>
      </c>
      <c r="AP22" s="2">
        <v>119450</v>
      </c>
      <c r="AQ22" s="2">
        <v>122350</v>
      </c>
      <c r="AR22" s="2">
        <v>125178</v>
      </c>
      <c r="AS22" s="2">
        <v>128731</v>
      </c>
      <c r="AT22" s="2">
        <v>132711</v>
      </c>
      <c r="AU22" s="2">
        <v>138293</v>
      </c>
      <c r="AV22" s="2">
        <v>143853</v>
      </c>
      <c r="AW22" s="2">
        <v>149432</v>
      </c>
      <c r="AX22" s="2">
        <v>159782</v>
      </c>
      <c r="AY22" s="2">
        <v>168394</v>
      </c>
      <c r="AZ22" s="2">
        <v>174130</v>
      </c>
      <c r="BA22" s="2">
        <v>181155</v>
      </c>
      <c r="BB22" s="2">
        <v>186507.08865631401</v>
      </c>
      <c r="BC22" s="2">
        <v>187285.00574488801</v>
      </c>
      <c r="BD22" s="2">
        <v>190566.88117670099</v>
      </c>
      <c r="BE22" s="2">
        <v>195037.61632227301</v>
      </c>
      <c r="BF22" s="2">
        <v>199313.07828778599</v>
      </c>
      <c r="BG22" s="2">
        <v>203864.46910434699</v>
      </c>
      <c r="BH22" s="2">
        <v>208875.03161816599</v>
      </c>
      <c r="BI22" s="2">
        <v>214131.36895009599</v>
      </c>
      <c r="BJ22" s="2">
        <v>218410.004654469</v>
      </c>
      <c r="BK22" s="2">
        <v>223219.13533465599</v>
      </c>
      <c r="BL22" s="2">
        <v>228167.401077143</v>
      </c>
      <c r="BM22" s="2">
        <v>232203.40815117201</v>
      </c>
      <c r="BN22" s="2">
        <v>235276.88353157099</v>
      </c>
      <c r="BO22" s="2">
        <v>237902.64420771599</v>
      </c>
      <c r="BP22" s="2">
        <v>237100.75350637801</v>
      </c>
      <c r="BQ22" s="2">
        <v>235212.135600315</v>
      </c>
      <c r="BR22" s="2">
        <v>233127.01053059401</v>
      </c>
      <c r="BS22" s="2">
        <v>232062.86144009701</v>
      </c>
      <c r="BT22" s="2">
        <v>232956.460041585</v>
      </c>
      <c r="BU22" s="2">
        <v>236330.95840861101</v>
      </c>
      <c r="BV22" s="2">
        <v>243235.11343116299</v>
      </c>
      <c r="BW22" s="2">
        <v>249651.285663605</v>
      </c>
      <c r="BX22" s="2">
        <v>253158.31342968301</v>
      </c>
      <c r="BY22" s="2">
        <v>254228.21462776</v>
      </c>
      <c r="BZ22" s="2">
        <v>253542.069784819</v>
      </c>
      <c r="CA22" s="2">
        <v>249572.073419372</v>
      </c>
      <c r="CB22" s="2">
        <v>246102.81753446601</v>
      </c>
      <c r="CC22" s="2">
        <v>244645.66486995399</v>
      </c>
      <c r="CD22" s="2">
        <v>245100.67810753101</v>
      </c>
      <c r="CE22" s="2">
        <v>247876.66429561001</v>
      </c>
      <c r="CF22" s="2">
        <v>252618.380978067</v>
      </c>
      <c r="CG22" s="2">
        <v>258711.38135471899</v>
      </c>
      <c r="CH22" s="2">
        <v>265912.22836141899</v>
      </c>
      <c r="CI22" s="2">
        <v>272708.39502084901</v>
      </c>
      <c r="CJ22" s="2">
        <v>278790.59906688501</v>
      </c>
      <c r="CK22" s="2">
        <v>283655.94243682298</v>
      </c>
      <c r="CL22" s="2">
        <v>287225.16348527902</v>
      </c>
      <c r="CM22" s="2">
        <v>290028.01112558797</v>
      </c>
      <c r="CN22" s="2">
        <v>292990.20542557299</v>
      </c>
      <c r="CO22">
        <v>296496.42493262701</v>
      </c>
      <c r="CP22">
        <v>299152.13257624599</v>
      </c>
    </row>
    <row r="23" spans="1:94" x14ac:dyDescent="0.2">
      <c r="A23" t="s">
        <v>91</v>
      </c>
      <c r="B23" s="2" t="s">
        <v>95</v>
      </c>
      <c r="C23" s="2" t="s">
        <v>111</v>
      </c>
      <c r="D23" s="2">
        <v>46850</v>
      </c>
      <c r="E23" s="2">
        <v>47279</v>
      </c>
      <c r="F23" s="2">
        <v>47470</v>
      </c>
      <c r="G23" s="2">
        <v>47849</v>
      </c>
      <c r="H23" s="2">
        <v>50162</v>
      </c>
      <c r="I23" s="2">
        <v>52276</v>
      </c>
      <c r="J23" s="2">
        <v>52506</v>
      </c>
      <c r="K23" s="2">
        <v>53270</v>
      </c>
      <c r="L23" s="2">
        <v>54652</v>
      </c>
      <c r="M23" s="2">
        <v>55204</v>
      </c>
      <c r="N23" s="2">
        <v>56040</v>
      </c>
      <c r="O23" s="2">
        <v>58444</v>
      </c>
      <c r="P23" s="2">
        <v>61216</v>
      </c>
      <c r="Q23" s="2">
        <v>63937</v>
      </c>
      <c r="R23" s="2">
        <v>66578</v>
      </c>
      <c r="S23" s="2">
        <v>69568</v>
      </c>
      <c r="T23" s="2">
        <v>72217</v>
      </c>
      <c r="U23" s="2">
        <v>74748</v>
      </c>
      <c r="V23" s="2">
        <v>77671</v>
      </c>
      <c r="W23" s="2">
        <v>79476</v>
      </c>
      <c r="X23" s="2">
        <v>81233</v>
      </c>
      <c r="Y23" s="2">
        <v>82571</v>
      </c>
      <c r="Z23" s="2">
        <v>82978</v>
      </c>
      <c r="AA23" s="2">
        <v>82318</v>
      </c>
      <c r="AB23" s="2">
        <v>84002</v>
      </c>
      <c r="AC23" s="2">
        <v>87162</v>
      </c>
      <c r="AD23" s="2">
        <v>91516</v>
      </c>
      <c r="AE23" s="2">
        <v>95520</v>
      </c>
      <c r="AF23" s="2">
        <v>99606</v>
      </c>
      <c r="AG23" s="2">
        <v>102065</v>
      </c>
      <c r="AH23" s="2">
        <v>103162</v>
      </c>
      <c r="AI23" s="2">
        <v>103304</v>
      </c>
      <c r="AJ23" s="2">
        <v>103983</v>
      </c>
      <c r="AK23" s="2">
        <v>104097</v>
      </c>
      <c r="AL23" s="2">
        <v>103645</v>
      </c>
      <c r="AM23" s="2">
        <v>103312</v>
      </c>
      <c r="AN23" s="2">
        <v>103109</v>
      </c>
      <c r="AO23" s="2">
        <v>102348</v>
      </c>
      <c r="AP23" s="2">
        <v>101665</v>
      </c>
      <c r="AQ23" s="2">
        <v>101769</v>
      </c>
      <c r="AR23" s="2">
        <v>103000</v>
      </c>
      <c r="AS23" s="2">
        <v>104197</v>
      </c>
      <c r="AT23" s="2">
        <v>106121</v>
      </c>
      <c r="AU23" s="2">
        <v>109083</v>
      </c>
      <c r="AV23" s="2">
        <v>111912</v>
      </c>
      <c r="AW23" s="2">
        <v>114600</v>
      </c>
      <c r="AX23" s="2">
        <v>117789</v>
      </c>
      <c r="AY23" s="2">
        <v>120746</v>
      </c>
      <c r="AZ23" s="2">
        <v>125839</v>
      </c>
      <c r="BA23" s="2">
        <v>131829</v>
      </c>
      <c r="BB23" s="2">
        <v>137935.38023078401</v>
      </c>
      <c r="BC23" s="2">
        <v>147984.16866689501</v>
      </c>
      <c r="BD23" s="2">
        <v>156572.250153189</v>
      </c>
      <c r="BE23" s="2">
        <v>162379.42361932201</v>
      </c>
      <c r="BF23" s="2">
        <v>168365.02197150301</v>
      </c>
      <c r="BG23" s="2">
        <v>173765.07863670899</v>
      </c>
      <c r="BH23" s="2">
        <v>175020.50831263099</v>
      </c>
      <c r="BI23" s="2">
        <v>178516.847934113</v>
      </c>
      <c r="BJ23" s="2">
        <v>183027.89781404901</v>
      </c>
      <c r="BK23" s="2">
        <v>187272.733696385</v>
      </c>
      <c r="BL23" s="2">
        <v>191798.688380059</v>
      </c>
      <c r="BM23" s="2">
        <v>196744.53555488799</v>
      </c>
      <c r="BN23" s="2">
        <v>201927.76535977799</v>
      </c>
      <c r="BO23" s="2">
        <v>206214.23340720101</v>
      </c>
      <c r="BP23" s="2">
        <v>210992.036637488</v>
      </c>
      <c r="BQ23" s="2">
        <v>215894.21940392599</v>
      </c>
      <c r="BR23" s="2">
        <v>219950.42193494301</v>
      </c>
      <c r="BS23" s="2">
        <v>223123.71947028299</v>
      </c>
      <c r="BT23" s="2">
        <v>225853.62528690899</v>
      </c>
      <c r="BU23" s="2">
        <v>225371.02252066199</v>
      </c>
      <c r="BV23" s="2">
        <v>223878.02071764399</v>
      </c>
      <c r="BW23" s="2">
        <v>222140.66579880301</v>
      </c>
      <c r="BX23" s="2">
        <v>221325.53150663699</v>
      </c>
      <c r="BY23" s="2">
        <v>222314.76785386199</v>
      </c>
      <c r="BZ23" s="2">
        <v>225572.52067631399</v>
      </c>
      <c r="CA23" s="2">
        <v>232117.499162288</v>
      </c>
      <c r="CB23" s="2">
        <v>238164.35836608199</v>
      </c>
      <c r="CC23" s="2">
        <v>241449.62534027101</v>
      </c>
      <c r="CD23" s="2">
        <v>242428.835121399</v>
      </c>
      <c r="CE23" s="2">
        <v>241745.17298808199</v>
      </c>
      <c r="CF23" s="2">
        <v>238010.83978737399</v>
      </c>
      <c r="CG23" s="2">
        <v>234763.25979292</v>
      </c>
      <c r="CH23" s="2">
        <v>233418.32393183801</v>
      </c>
      <c r="CI23" s="2">
        <v>233878.468728076</v>
      </c>
      <c r="CJ23" s="2">
        <v>236524.74081217701</v>
      </c>
      <c r="CK23" s="2">
        <v>241030.07524326799</v>
      </c>
      <c r="CL23" s="2">
        <v>246805.17125663199</v>
      </c>
      <c r="CM23" s="2">
        <v>253623.94637394801</v>
      </c>
      <c r="CN23" s="2">
        <v>260053.41353136601</v>
      </c>
      <c r="CO23">
        <v>265803.69021259598</v>
      </c>
      <c r="CP23">
        <v>270412.55948051199</v>
      </c>
    </row>
    <row r="24" spans="1:94" x14ac:dyDescent="0.2">
      <c r="A24" t="s">
        <v>91</v>
      </c>
      <c r="B24" s="2" t="s">
        <v>95</v>
      </c>
      <c r="C24" s="2" t="s">
        <v>112</v>
      </c>
      <c r="D24" s="2">
        <v>29789</v>
      </c>
      <c r="E24" s="2">
        <v>30479</v>
      </c>
      <c r="F24" s="2">
        <v>31227</v>
      </c>
      <c r="G24" s="2">
        <v>32046</v>
      </c>
      <c r="H24" s="2">
        <v>32305</v>
      </c>
      <c r="I24" s="2">
        <v>33348</v>
      </c>
      <c r="J24" s="2">
        <v>33210</v>
      </c>
      <c r="K24" s="2">
        <v>33724</v>
      </c>
      <c r="L24" s="2">
        <v>33991</v>
      </c>
      <c r="M24" s="2">
        <v>35577</v>
      </c>
      <c r="N24" s="2">
        <v>36945</v>
      </c>
      <c r="O24" s="2">
        <v>37801</v>
      </c>
      <c r="P24" s="2">
        <v>38935</v>
      </c>
      <c r="Q24" s="2">
        <v>40441</v>
      </c>
      <c r="R24" s="2">
        <v>41278</v>
      </c>
      <c r="S24" s="2">
        <v>42510</v>
      </c>
      <c r="T24" s="2">
        <v>44476</v>
      </c>
      <c r="U24" s="2">
        <v>46248</v>
      </c>
      <c r="V24" s="2">
        <v>47921</v>
      </c>
      <c r="W24" s="2">
        <v>49719</v>
      </c>
      <c r="X24" s="2">
        <v>52117</v>
      </c>
      <c r="Y24" s="2">
        <v>54224</v>
      </c>
      <c r="Z24" s="2">
        <v>56602</v>
      </c>
      <c r="AA24" s="2">
        <v>59562</v>
      </c>
      <c r="AB24" s="2">
        <v>61181</v>
      </c>
      <c r="AC24" s="2">
        <v>62391</v>
      </c>
      <c r="AD24" s="2">
        <v>63827</v>
      </c>
      <c r="AE24" s="2">
        <v>64940</v>
      </c>
      <c r="AF24" s="2">
        <v>65459</v>
      </c>
      <c r="AG24" s="2">
        <v>67759</v>
      </c>
      <c r="AH24" s="2">
        <v>71784</v>
      </c>
      <c r="AI24" s="2">
        <v>74558</v>
      </c>
      <c r="AJ24" s="2">
        <v>77208</v>
      </c>
      <c r="AK24" s="2">
        <v>79926</v>
      </c>
      <c r="AL24" s="2">
        <v>82074</v>
      </c>
      <c r="AM24" s="2">
        <v>82899</v>
      </c>
      <c r="AN24" s="2">
        <v>83949</v>
      </c>
      <c r="AO24" s="2">
        <v>85240</v>
      </c>
      <c r="AP24" s="2">
        <v>86133</v>
      </c>
      <c r="AQ24" s="2">
        <v>86983</v>
      </c>
      <c r="AR24" s="2">
        <v>87965</v>
      </c>
      <c r="AS24" s="2">
        <v>87374</v>
      </c>
      <c r="AT24" s="2">
        <v>86603</v>
      </c>
      <c r="AU24" s="2">
        <v>85731</v>
      </c>
      <c r="AV24" s="2">
        <v>85160</v>
      </c>
      <c r="AW24" s="2">
        <v>85533</v>
      </c>
      <c r="AX24" s="2">
        <v>87524</v>
      </c>
      <c r="AY24" s="2">
        <v>89911</v>
      </c>
      <c r="AZ24" s="2">
        <v>92778</v>
      </c>
      <c r="BA24" s="2">
        <v>95844</v>
      </c>
      <c r="BB24" s="2">
        <v>98718.5937562857</v>
      </c>
      <c r="BC24" s="2">
        <v>102135.915790349</v>
      </c>
      <c r="BD24" s="2">
        <v>105543.700667403</v>
      </c>
      <c r="BE24" s="2">
        <v>110513.16195373501</v>
      </c>
      <c r="BF24" s="2">
        <v>115909.82328358</v>
      </c>
      <c r="BG24" s="2">
        <v>121708.82614430699</v>
      </c>
      <c r="BH24" s="2">
        <v>131089.95590575101</v>
      </c>
      <c r="BI24" s="2">
        <v>139052.72656943501</v>
      </c>
      <c r="BJ24" s="2">
        <v>144544.580259226</v>
      </c>
      <c r="BK24" s="2">
        <v>150158.939471925</v>
      </c>
      <c r="BL24" s="2">
        <v>155267.54900923601</v>
      </c>
      <c r="BM24" s="2">
        <v>156839.08592277</v>
      </c>
      <c r="BN24" s="2">
        <v>160374.91733255799</v>
      </c>
      <c r="BO24" s="2">
        <v>164777.07265268001</v>
      </c>
      <c r="BP24" s="2">
        <v>168956.61048282101</v>
      </c>
      <c r="BQ24" s="2">
        <v>173394.072781736</v>
      </c>
      <c r="BR24" s="2">
        <v>178208.98502177701</v>
      </c>
      <c r="BS24" s="2">
        <v>183271.2560652</v>
      </c>
      <c r="BT24" s="2">
        <v>187522.410909962</v>
      </c>
      <c r="BU24" s="2">
        <v>192240.713643005</v>
      </c>
      <c r="BV24" s="2">
        <v>197088.30731189001</v>
      </c>
      <c r="BW24" s="2">
        <v>201069.89392725099</v>
      </c>
      <c r="BX24" s="2">
        <v>204188.44030929101</v>
      </c>
      <c r="BY24" s="2">
        <v>206771.21039746</v>
      </c>
      <c r="BZ24" s="2">
        <v>206348.95274274901</v>
      </c>
      <c r="CA24" s="2">
        <v>204979.66732950299</v>
      </c>
      <c r="CB24" s="2">
        <v>203407.82811826401</v>
      </c>
      <c r="CC24" s="2">
        <v>202739.708699054</v>
      </c>
      <c r="CD24" s="2">
        <v>203740.59136190201</v>
      </c>
      <c r="CE24" s="2">
        <v>206748.177346999</v>
      </c>
      <c r="CF24" s="2">
        <v>212769.26144677299</v>
      </c>
      <c r="CG24" s="2">
        <v>218255.56687461099</v>
      </c>
      <c r="CH24" s="2">
        <v>221184.96202889999</v>
      </c>
      <c r="CI24" s="2">
        <v>221995.96782041699</v>
      </c>
      <c r="CJ24" s="2">
        <v>221269.19226887199</v>
      </c>
      <c r="CK24" s="2">
        <v>217882.9850511</v>
      </c>
      <c r="CL24" s="2">
        <v>214969.90443190499</v>
      </c>
      <c r="CM24" s="2">
        <v>213797.38534292599</v>
      </c>
      <c r="CN24" s="2">
        <v>214270.36573303101</v>
      </c>
      <c r="CO24">
        <v>216718.96657845299</v>
      </c>
      <c r="CP24">
        <v>220874.07864767199</v>
      </c>
    </row>
    <row r="25" spans="1:94" x14ac:dyDescent="0.2">
      <c r="A25" t="s">
        <v>91</v>
      </c>
      <c r="B25" s="2" t="s">
        <v>95</v>
      </c>
      <c r="C25" s="2" t="s">
        <v>113</v>
      </c>
      <c r="D25" s="2">
        <v>12792</v>
      </c>
      <c r="E25" s="2">
        <v>13336</v>
      </c>
      <c r="F25" s="2">
        <v>14204</v>
      </c>
      <c r="G25" s="2">
        <v>15005</v>
      </c>
      <c r="H25" s="2">
        <v>15579</v>
      </c>
      <c r="I25" s="2">
        <v>16569</v>
      </c>
      <c r="J25" s="2">
        <v>17307</v>
      </c>
      <c r="K25" s="2">
        <v>17884</v>
      </c>
      <c r="L25" s="2">
        <v>18255</v>
      </c>
      <c r="M25" s="2">
        <v>18701</v>
      </c>
      <c r="N25" s="2">
        <v>19248</v>
      </c>
      <c r="O25" s="2">
        <v>19431</v>
      </c>
      <c r="P25" s="2">
        <v>19695</v>
      </c>
      <c r="Q25" s="2">
        <v>20050</v>
      </c>
      <c r="R25" s="2">
        <v>21446</v>
      </c>
      <c r="S25" s="2">
        <v>22993</v>
      </c>
      <c r="T25" s="2">
        <v>23397</v>
      </c>
      <c r="U25" s="2">
        <v>24009</v>
      </c>
      <c r="V25" s="2">
        <v>24861</v>
      </c>
      <c r="W25" s="2">
        <v>25077</v>
      </c>
      <c r="X25" s="2">
        <v>26284</v>
      </c>
      <c r="Y25" s="2">
        <v>27408</v>
      </c>
      <c r="Z25" s="2">
        <v>28819</v>
      </c>
      <c r="AA25" s="2">
        <v>29924</v>
      </c>
      <c r="AB25" s="2">
        <v>31552</v>
      </c>
      <c r="AC25" s="2">
        <v>33257</v>
      </c>
      <c r="AD25" s="2">
        <v>35285</v>
      </c>
      <c r="AE25" s="2">
        <v>37020</v>
      </c>
      <c r="AF25" s="2">
        <v>39147</v>
      </c>
      <c r="AG25" s="2">
        <v>40843</v>
      </c>
      <c r="AH25" s="2">
        <v>42104.942331456798</v>
      </c>
      <c r="AI25" s="2">
        <v>43320.142778085203</v>
      </c>
      <c r="AJ25" s="2">
        <v>43958.288244347801</v>
      </c>
      <c r="AK25" s="2">
        <v>44113.970145303698</v>
      </c>
      <c r="AL25" s="2">
        <v>45533.637456242701</v>
      </c>
      <c r="AM25" s="2">
        <v>47774.678451068998</v>
      </c>
      <c r="AN25" s="2">
        <v>50633.550211526301</v>
      </c>
      <c r="AO25" s="2">
        <v>53412.956639485703</v>
      </c>
      <c r="AP25" s="2">
        <v>56181.328668178998</v>
      </c>
      <c r="AQ25" s="2">
        <v>58567.246735422101</v>
      </c>
      <c r="AR25" s="2">
        <v>59980.235959430996</v>
      </c>
      <c r="AS25" s="2">
        <v>60986.535873340901</v>
      </c>
      <c r="AT25" s="2">
        <v>62054.5738399615</v>
      </c>
      <c r="AU25" s="2">
        <v>62683.859906576799</v>
      </c>
      <c r="AV25" s="2">
        <v>62947.954844595297</v>
      </c>
      <c r="AW25" s="2">
        <v>63109.572289176504</v>
      </c>
      <c r="AX25" s="2">
        <v>62935.5711093137</v>
      </c>
      <c r="AY25" s="2">
        <v>62717.822758757597</v>
      </c>
      <c r="AZ25" s="2">
        <v>62887.353901128597</v>
      </c>
      <c r="BA25" s="2">
        <v>62957.525098817903</v>
      </c>
      <c r="BB25" s="2">
        <v>64327.062963434699</v>
      </c>
      <c r="BC25" s="2">
        <v>66435.935349078602</v>
      </c>
      <c r="BD25" s="2">
        <v>68589.315122128799</v>
      </c>
      <c r="BE25" s="2">
        <v>71171.425131590004</v>
      </c>
      <c r="BF25" s="2">
        <v>73839.887494249895</v>
      </c>
      <c r="BG25" s="2">
        <v>76466.1249594978</v>
      </c>
      <c r="BH25" s="2">
        <v>79546.255674964894</v>
      </c>
      <c r="BI25" s="2">
        <v>82562.17304301</v>
      </c>
      <c r="BJ25" s="2">
        <v>86890.077298655306</v>
      </c>
      <c r="BK25" s="2">
        <v>91535.116308511104</v>
      </c>
      <c r="BL25" s="2">
        <v>96517.698627863603</v>
      </c>
      <c r="BM25" s="2">
        <v>104527.72250653501</v>
      </c>
      <c r="BN25" s="2">
        <v>111194.010704853</v>
      </c>
      <c r="BO25" s="2">
        <v>115885.64969523399</v>
      </c>
      <c r="BP25" s="2">
        <v>120679.348460273</v>
      </c>
      <c r="BQ25" s="2">
        <v>125060.514391113</v>
      </c>
      <c r="BR25" s="2">
        <v>126890.586053643</v>
      </c>
      <c r="BS25" s="2">
        <v>130270.68607862599</v>
      </c>
      <c r="BT25" s="2">
        <v>134292.60634446601</v>
      </c>
      <c r="BU25" s="2">
        <v>138185.47107510699</v>
      </c>
      <c r="BV25" s="2">
        <v>142314.651106573</v>
      </c>
      <c r="BW25" s="2">
        <v>146625.89920299401</v>
      </c>
      <c r="BX25" s="2">
        <v>151083.72219902399</v>
      </c>
      <c r="BY25" s="2">
        <v>154718.586069023</v>
      </c>
      <c r="BZ25" s="2">
        <v>158669.036169139</v>
      </c>
      <c r="CA25" s="2">
        <v>162646.154094992</v>
      </c>
      <c r="CB25" s="2">
        <v>165880.731848964</v>
      </c>
      <c r="CC25" s="2">
        <v>168450.35361631599</v>
      </c>
      <c r="CD25" s="2">
        <v>170465.57558837699</v>
      </c>
      <c r="CE25" s="2">
        <v>169972.745739298</v>
      </c>
      <c r="CF25" s="2">
        <v>168791.36697806299</v>
      </c>
      <c r="CG25" s="2">
        <v>167488.80683918501</v>
      </c>
      <c r="CH25" s="2">
        <v>167082.87949248901</v>
      </c>
      <c r="CI25" s="2">
        <v>168106.003749344</v>
      </c>
      <c r="CJ25" s="2">
        <v>170648.842805233</v>
      </c>
      <c r="CK25" s="2">
        <v>175734.976389088</v>
      </c>
      <c r="CL25" s="2">
        <v>180198.45293894</v>
      </c>
      <c r="CM25" s="2">
        <v>182457.707314303</v>
      </c>
      <c r="CN25" s="2">
        <v>182934.917113809</v>
      </c>
      <c r="CO25">
        <v>182099.090994648</v>
      </c>
      <c r="CP25">
        <v>179345.277132496</v>
      </c>
    </row>
    <row r="26" spans="1:94" x14ac:dyDescent="0.2">
      <c r="A26" t="s">
        <v>91</v>
      </c>
      <c r="B26" s="2" t="s">
        <v>95</v>
      </c>
      <c r="C26" s="2" t="s">
        <v>114</v>
      </c>
      <c r="D26" s="2">
        <v>3707</v>
      </c>
      <c r="E26" s="2">
        <v>3952</v>
      </c>
      <c r="F26" s="2">
        <v>4107</v>
      </c>
      <c r="G26" s="2">
        <v>4396</v>
      </c>
      <c r="H26" s="2">
        <v>4607</v>
      </c>
      <c r="I26" s="2">
        <v>4995</v>
      </c>
      <c r="J26" s="2">
        <v>5162</v>
      </c>
      <c r="K26" s="2">
        <v>5570</v>
      </c>
      <c r="L26" s="2">
        <v>6039</v>
      </c>
      <c r="M26" s="2">
        <v>6398</v>
      </c>
      <c r="N26" s="2">
        <v>6962</v>
      </c>
      <c r="O26" s="2">
        <v>7337</v>
      </c>
      <c r="P26" s="2">
        <v>7598</v>
      </c>
      <c r="Q26" s="2">
        <v>7914</v>
      </c>
      <c r="R26" s="2">
        <v>8220</v>
      </c>
      <c r="S26" s="2">
        <v>8442</v>
      </c>
      <c r="T26" s="2">
        <v>8689</v>
      </c>
      <c r="U26" s="2">
        <v>8871</v>
      </c>
      <c r="V26" s="2">
        <v>9037</v>
      </c>
      <c r="W26" s="2">
        <v>9470</v>
      </c>
      <c r="X26" s="2">
        <v>9840</v>
      </c>
      <c r="Y26" s="2">
        <v>10380</v>
      </c>
      <c r="Z26" s="2">
        <v>10942</v>
      </c>
      <c r="AA26" s="2">
        <v>11556</v>
      </c>
      <c r="AB26" s="2">
        <v>12022</v>
      </c>
      <c r="AC26" s="2">
        <v>12617</v>
      </c>
      <c r="AD26" s="2">
        <v>13131</v>
      </c>
      <c r="AE26" s="2">
        <v>13805</v>
      </c>
      <c r="AF26" s="2">
        <v>14682</v>
      </c>
      <c r="AG26" s="2">
        <v>15840</v>
      </c>
      <c r="AH26" s="2">
        <v>16888.945192914998</v>
      </c>
      <c r="AI26" s="2">
        <v>17880.799806308802</v>
      </c>
      <c r="AJ26" s="2">
        <v>18642.1571164126</v>
      </c>
      <c r="AK26" s="2">
        <v>19574.625579560801</v>
      </c>
      <c r="AL26" s="2">
        <v>20596.971893232199</v>
      </c>
      <c r="AM26" s="2">
        <v>21193.743327175001</v>
      </c>
      <c r="AN26" s="2">
        <v>21816.285381476799</v>
      </c>
      <c r="AO26" s="2">
        <v>22103.0322897447</v>
      </c>
      <c r="AP26" s="2">
        <v>22287.9751209965</v>
      </c>
      <c r="AQ26" s="2">
        <v>23546.176683267298</v>
      </c>
      <c r="AR26" s="2">
        <v>25125.639800859601</v>
      </c>
      <c r="AS26" s="2">
        <v>26888.450400380301</v>
      </c>
      <c r="AT26" s="2">
        <v>28605.7148905865</v>
      </c>
      <c r="AU26" s="2">
        <v>30395.428878508501</v>
      </c>
      <c r="AV26" s="2">
        <v>31452.998353884501</v>
      </c>
      <c r="AW26" s="2">
        <v>32172.722901651399</v>
      </c>
      <c r="AX26" s="2">
        <v>32831.283524493498</v>
      </c>
      <c r="AY26" s="2">
        <v>33306.794162270802</v>
      </c>
      <c r="AZ26" s="2">
        <v>33722.154906450902</v>
      </c>
      <c r="BA26" s="2">
        <v>34328.290107075904</v>
      </c>
      <c r="BB26" s="2">
        <v>34902.974612522201</v>
      </c>
      <c r="BC26" s="2">
        <v>35148.502066821697</v>
      </c>
      <c r="BD26" s="2">
        <v>35430.472385828798</v>
      </c>
      <c r="BE26" s="2">
        <v>35900.893819671597</v>
      </c>
      <c r="BF26" s="2">
        <v>36463.8746517045</v>
      </c>
      <c r="BG26" s="2">
        <v>37605.9365889818</v>
      </c>
      <c r="BH26" s="2">
        <v>39118.039200045503</v>
      </c>
      <c r="BI26" s="2">
        <v>40620.426248677497</v>
      </c>
      <c r="BJ26" s="2">
        <v>42377.087881109801</v>
      </c>
      <c r="BK26" s="2">
        <v>44192.635449834597</v>
      </c>
      <c r="BL26" s="2">
        <v>46044.085731991399</v>
      </c>
      <c r="BM26" s="2">
        <v>48203.998969148299</v>
      </c>
      <c r="BN26" s="2">
        <v>50266.87645851</v>
      </c>
      <c r="BO26" s="2">
        <v>53261.168776470397</v>
      </c>
      <c r="BP26" s="2">
        <v>56432.291540623497</v>
      </c>
      <c r="BQ26" s="2">
        <v>59807.198699204098</v>
      </c>
      <c r="BR26" s="2">
        <v>65317.445924525098</v>
      </c>
      <c r="BS26" s="2">
        <v>69677.519448834602</v>
      </c>
      <c r="BT26" s="2">
        <v>72772.109212522904</v>
      </c>
      <c r="BU26" s="2">
        <v>75966.4075700744</v>
      </c>
      <c r="BV26" s="2">
        <v>78922.271998897399</v>
      </c>
      <c r="BW26" s="2">
        <v>80521.148096032106</v>
      </c>
      <c r="BX26" s="2">
        <v>82969.841015683298</v>
      </c>
      <c r="BY26" s="2">
        <v>85648.796287155201</v>
      </c>
      <c r="BZ26" s="2">
        <v>88201.465776490702</v>
      </c>
      <c r="CA26" s="2">
        <v>90825.403001072104</v>
      </c>
      <c r="CB26" s="2">
        <v>93534.614685252396</v>
      </c>
      <c r="CC26" s="2">
        <v>96399.002865377406</v>
      </c>
      <c r="CD26" s="2">
        <v>98637.769487842001</v>
      </c>
      <c r="CE26" s="2">
        <v>101124.462931487</v>
      </c>
      <c r="CF26" s="2">
        <v>103646.936490862</v>
      </c>
      <c r="CG26" s="2">
        <v>105642.557482177</v>
      </c>
      <c r="CH26" s="2">
        <v>107265.928058409</v>
      </c>
      <c r="CI26" s="2">
        <v>108387.271461745</v>
      </c>
      <c r="CJ26" s="2">
        <v>107847.21983235401</v>
      </c>
      <c r="CK26" s="2">
        <v>107011.722061422</v>
      </c>
      <c r="CL26" s="2">
        <v>106172.176408139</v>
      </c>
      <c r="CM26" s="2">
        <v>106120.83832769201</v>
      </c>
      <c r="CN26" s="2">
        <v>107042.230950702</v>
      </c>
      <c r="CO26">
        <v>108743.312917078</v>
      </c>
      <c r="CP26">
        <v>112173.864022072</v>
      </c>
    </row>
    <row r="27" spans="1:94" x14ac:dyDescent="0.2">
      <c r="A27" t="s">
        <v>91</v>
      </c>
      <c r="B27" s="2" t="s">
        <v>95</v>
      </c>
      <c r="C27" s="2" t="s">
        <v>115</v>
      </c>
      <c r="D27" s="2">
        <v>619</v>
      </c>
      <c r="E27" s="2">
        <v>662</v>
      </c>
      <c r="F27" s="2">
        <v>739</v>
      </c>
      <c r="G27" s="2">
        <v>819</v>
      </c>
      <c r="H27" s="2">
        <v>883</v>
      </c>
      <c r="I27" s="2">
        <v>949</v>
      </c>
      <c r="J27" s="2">
        <v>988</v>
      </c>
      <c r="K27" s="2">
        <v>1058</v>
      </c>
      <c r="L27" s="2">
        <v>1143</v>
      </c>
      <c r="M27" s="2">
        <v>1303</v>
      </c>
      <c r="N27" s="2">
        <v>1420</v>
      </c>
      <c r="O27" s="2">
        <v>1489</v>
      </c>
      <c r="P27" s="2">
        <v>1620</v>
      </c>
      <c r="Q27" s="2">
        <v>1848</v>
      </c>
      <c r="R27" s="2">
        <v>2089</v>
      </c>
      <c r="S27" s="2">
        <v>2183</v>
      </c>
      <c r="T27" s="2">
        <v>2252</v>
      </c>
      <c r="U27" s="2">
        <v>2223</v>
      </c>
      <c r="V27" s="2">
        <v>2289</v>
      </c>
      <c r="W27" s="2">
        <v>2173</v>
      </c>
      <c r="X27" s="2">
        <v>2345</v>
      </c>
      <c r="Y27" s="2">
        <v>2490</v>
      </c>
      <c r="Z27" s="2">
        <v>2640</v>
      </c>
      <c r="AA27" s="2">
        <v>2780</v>
      </c>
      <c r="AB27" s="2">
        <v>2990</v>
      </c>
      <c r="AC27" s="2">
        <v>3272</v>
      </c>
      <c r="AD27" s="2">
        <v>3388</v>
      </c>
      <c r="AE27" s="2">
        <v>3450</v>
      </c>
      <c r="AF27" s="2">
        <v>3664</v>
      </c>
      <c r="AG27" s="2">
        <v>3947</v>
      </c>
      <c r="AH27" s="2">
        <v>4239.4112590965296</v>
      </c>
      <c r="AI27" s="2">
        <v>4424.1263143331498</v>
      </c>
      <c r="AJ27" s="2">
        <v>4558.3344703508801</v>
      </c>
      <c r="AK27" s="2">
        <v>4697.3339084408499</v>
      </c>
      <c r="AL27" s="2">
        <v>4957.2574095682603</v>
      </c>
      <c r="AM27" s="2">
        <v>5186.0579270840099</v>
      </c>
      <c r="AN27" s="2">
        <v>5558.3934566094804</v>
      </c>
      <c r="AO27" s="2">
        <v>5802.4255103862897</v>
      </c>
      <c r="AP27" s="2">
        <v>6114.4775859668698</v>
      </c>
      <c r="AQ27" s="2">
        <v>6500.2995882514397</v>
      </c>
      <c r="AR27" s="2">
        <v>6626.9347577087501</v>
      </c>
      <c r="AS27" s="2">
        <v>6805.2160005850301</v>
      </c>
      <c r="AT27" s="2">
        <v>6993.24567022875</v>
      </c>
      <c r="AU27" s="2">
        <v>7139.2925054772404</v>
      </c>
      <c r="AV27" s="2">
        <v>7593.3824811571903</v>
      </c>
      <c r="AW27" s="2">
        <v>8421.7381303119892</v>
      </c>
      <c r="AX27" s="2">
        <v>9118.4249245591309</v>
      </c>
      <c r="AY27" s="2">
        <v>9742.3219681450391</v>
      </c>
      <c r="AZ27" s="2">
        <v>10442.1725153189</v>
      </c>
      <c r="BA27" s="2">
        <v>11140.7313545011</v>
      </c>
      <c r="BB27" s="2">
        <v>11434.587903837501</v>
      </c>
      <c r="BC27" s="2">
        <v>11670.5834396024</v>
      </c>
      <c r="BD27" s="2">
        <v>11934.503054446701</v>
      </c>
      <c r="BE27" s="2">
        <v>12105.4556379512</v>
      </c>
      <c r="BF27" s="2">
        <v>12473.4167250193</v>
      </c>
      <c r="BG27" s="2">
        <v>12761.440265572999</v>
      </c>
      <c r="BH27" s="2">
        <v>12890.774217939401</v>
      </c>
      <c r="BI27" s="2">
        <v>13055.316240857899</v>
      </c>
      <c r="BJ27" s="2">
        <v>13295.285195664999</v>
      </c>
      <c r="BK27" s="2">
        <v>13614.3584232836</v>
      </c>
      <c r="BL27" s="2">
        <v>14173.448783645799</v>
      </c>
      <c r="BM27" s="2">
        <v>14840.063807958501</v>
      </c>
      <c r="BN27" s="2">
        <v>15482.8207384003</v>
      </c>
      <c r="BO27" s="2">
        <v>16229.0459254292</v>
      </c>
      <c r="BP27" s="2">
        <v>17002.621834227801</v>
      </c>
      <c r="BQ27" s="2">
        <v>17812.769445198399</v>
      </c>
      <c r="BR27" s="2">
        <v>18762.105285017398</v>
      </c>
      <c r="BS27" s="2">
        <v>19641.2435037127</v>
      </c>
      <c r="BT27" s="2">
        <v>20968.869778119799</v>
      </c>
      <c r="BU27" s="2">
        <v>22349.8579660043</v>
      </c>
      <c r="BV27" s="2">
        <v>23807.618101142001</v>
      </c>
      <c r="BW27" s="2">
        <v>26251.4010616335</v>
      </c>
      <c r="BX27" s="2">
        <v>27987.170747789602</v>
      </c>
      <c r="BY27" s="2">
        <v>29146.6139234937</v>
      </c>
      <c r="BZ27" s="2">
        <v>30350.9639922936</v>
      </c>
      <c r="CA27" s="2">
        <v>31440.494661580298</v>
      </c>
      <c r="CB27" s="2">
        <v>32130.6568733678</v>
      </c>
      <c r="CC27" s="2">
        <v>33137.405269397597</v>
      </c>
      <c r="CD27" s="2">
        <v>34184.3929003179</v>
      </c>
      <c r="CE27" s="2">
        <v>35197.542250568098</v>
      </c>
      <c r="CF27" s="2">
        <v>36240.141767562403</v>
      </c>
      <c r="CG27" s="2">
        <v>37302.477967473802</v>
      </c>
      <c r="CH27" s="2">
        <v>38461.388076797397</v>
      </c>
      <c r="CI27" s="2">
        <v>39301.582289416503</v>
      </c>
      <c r="CJ27" s="2">
        <v>40279.735466196798</v>
      </c>
      <c r="CK27" s="2">
        <v>41284.626237008997</v>
      </c>
      <c r="CL27" s="2">
        <v>42039.643566381099</v>
      </c>
      <c r="CM27" s="2">
        <v>42669.494004545399</v>
      </c>
      <c r="CN27" s="2">
        <v>43022.902894564002</v>
      </c>
      <c r="CO27">
        <v>42669.7193135778</v>
      </c>
      <c r="CP27">
        <v>42297.0048445559</v>
      </c>
    </row>
    <row r="28" spans="1:94" x14ac:dyDescent="0.2">
      <c r="A28" t="s">
        <v>91</v>
      </c>
      <c r="B28" s="2" t="s">
        <v>95</v>
      </c>
      <c r="C28" s="2" t="s">
        <v>116</v>
      </c>
      <c r="D28" s="2">
        <v>51</v>
      </c>
      <c r="E28" s="2">
        <v>60</v>
      </c>
      <c r="F28" s="2">
        <v>53</v>
      </c>
      <c r="G28" s="2">
        <v>40</v>
      </c>
      <c r="H28" s="2">
        <v>22</v>
      </c>
      <c r="I28" s="2">
        <v>65</v>
      </c>
      <c r="J28" s="2">
        <v>86</v>
      </c>
      <c r="K28" s="2">
        <v>83</v>
      </c>
      <c r="L28" s="2">
        <v>82</v>
      </c>
      <c r="M28" s="2">
        <v>105</v>
      </c>
      <c r="N28" s="2">
        <v>124</v>
      </c>
      <c r="O28" s="2">
        <v>157</v>
      </c>
      <c r="P28" s="2">
        <v>175</v>
      </c>
      <c r="Q28" s="2">
        <v>113</v>
      </c>
      <c r="R28" s="2">
        <v>96</v>
      </c>
      <c r="S28" s="2">
        <v>280</v>
      </c>
      <c r="T28" s="2">
        <v>310</v>
      </c>
      <c r="U28" s="2">
        <v>332</v>
      </c>
      <c r="V28" s="2">
        <v>356</v>
      </c>
      <c r="W28" s="2">
        <v>379</v>
      </c>
      <c r="X28" s="2">
        <v>375</v>
      </c>
      <c r="Y28" s="2">
        <v>314</v>
      </c>
      <c r="Z28" s="2">
        <v>287</v>
      </c>
      <c r="AA28" s="2">
        <v>336</v>
      </c>
      <c r="AB28" s="2">
        <v>372</v>
      </c>
      <c r="AC28" s="2">
        <v>430</v>
      </c>
      <c r="AD28" s="2">
        <v>512</v>
      </c>
      <c r="AE28" s="2">
        <v>521</v>
      </c>
      <c r="AF28" s="2">
        <v>523</v>
      </c>
      <c r="AG28" s="2">
        <v>564</v>
      </c>
      <c r="AH28" s="2">
        <v>585.70121653164904</v>
      </c>
      <c r="AI28" s="2">
        <v>596.93110127282796</v>
      </c>
      <c r="AJ28" s="2">
        <v>619.22016888870405</v>
      </c>
      <c r="AK28" s="2">
        <v>651.07036669465901</v>
      </c>
      <c r="AL28" s="2">
        <v>675.13324095682594</v>
      </c>
      <c r="AM28" s="2">
        <v>680.520294671952</v>
      </c>
      <c r="AN28" s="2">
        <v>720.770950387467</v>
      </c>
      <c r="AO28" s="2">
        <v>770.58556038331096</v>
      </c>
      <c r="AP28" s="2">
        <v>781.21862485771101</v>
      </c>
      <c r="AQ28" s="2">
        <v>848.27699305909596</v>
      </c>
      <c r="AR28" s="2">
        <v>875.18948200062698</v>
      </c>
      <c r="AS28" s="2">
        <v>915.79772569380998</v>
      </c>
      <c r="AT28" s="2">
        <v>953.46559922333404</v>
      </c>
      <c r="AU28" s="2">
        <v>1001.41870943739</v>
      </c>
      <c r="AV28" s="2">
        <v>1015.66432036302</v>
      </c>
      <c r="AW28" s="2">
        <v>960.96667886014097</v>
      </c>
      <c r="AX28" s="2">
        <v>1021.72044163362</v>
      </c>
      <c r="AY28" s="2">
        <v>1118.06111082659</v>
      </c>
      <c r="AZ28" s="2">
        <v>1221.3186771015501</v>
      </c>
      <c r="BA28" s="2">
        <v>1502.4534396050999</v>
      </c>
      <c r="BB28" s="2">
        <v>1898.8883588425899</v>
      </c>
      <c r="BC28" s="2">
        <v>2187.42643631379</v>
      </c>
      <c r="BD28" s="2">
        <v>2423.8161029268799</v>
      </c>
      <c r="BE28" s="2">
        <v>2622.8330027176798</v>
      </c>
      <c r="BF28" s="2">
        <v>2791.68281162936</v>
      </c>
      <c r="BG28" s="2">
        <v>2939.2586943546598</v>
      </c>
      <c r="BH28" s="2">
        <v>3048.9289279990298</v>
      </c>
      <c r="BI28" s="2">
        <v>3156.8305720541898</v>
      </c>
      <c r="BJ28" s="2">
        <v>3234.2839754542201</v>
      </c>
      <c r="BK28" s="2">
        <v>3357.3285519568799</v>
      </c>
      <c r="BL28" s="2">
        <v>3454.33335358455</v>
      </c>
      <c r="BM28" s="2">
        <v>3502.3938611383901</v>
      </c>
      <c r="BN28" s="2">
        <v>3563.2390336496401</v>
      </c>
      <c r="BO28" s="2">
        <v>3637.5847911497799</v>
      </c>
      <c r="BP28" s="2">
        <v>3744.2731323881899</v>
      </c>
      <c r="BQ28" s="2">
        <v>3904.1686308465</v>
      </c>
      <c r="BR28" s="2">
        <v>4074.3627745947201</v>
      </c>
      <c r="BS28" s="2">
        <v>4237.8184218882998</v>
      </c>
      <c r="BT28" s="2">
        <v>4429.9748774567497</v>
      </c>
      <c r="BU28" s="2">
        <v>4634.9818402880201</v>
      </c>
      <c r="BV28" s="2">
        <v>4861.0308017535099</v>
      </c>
      <c r="BW28" s="2">
        <v>5124.1620812726896</v>
      </c>
      <c r="BX28" s="2">
        <v>5361.5152972061796</v>
      </c>
      <c r="BY28" s="2">
        <v>5723.40489104479</v>
      </c>
      <c r="BZ28" s="2">
        <v>6089.7428003279601</v>
      </c>
      <c r="CA28" s="2">
        <v>6469.9831039856699</v>
      </c>
      <c r="CB28" s="2">
        <v>7117.6146079975597</v>
      </c>
      <c r="CC28" s="2">
        <v>7544.0829871697897</v>
      </c>
      <c r="CD28" s="2">
        <v>7850.87758159649</v>
      </c>
      <c r="CE28" s="2">
        <v>8182.1293111372097</v>
      </c>
      <c r="CF28" s="2">
        <v>8492.9810725044808</v>
      </c>
      <c r="CG28" s="2">
        <v>8774.48591869347</v>
      </c>
      <c r="CH28" s="2">
        <v>9087.6837957134594</v>
      </c>
      <c r="CI28" s="2">
        <v>9381.0194170253199</v>
      </c>
      <c r="CJ28" s="2">
        <v>9673.8558521634895</v>
      </c>
      <c r="CK28" s="2">
        <v>9970.5872648879995</v>
      </c>
      <c r="CL28" s="2">
        <v>10264.7383346733</v>
      </c>
      <c r="CM28" s="2">
        <v>10593.170594102399</v>
      </c>
      <c r="CN28" s="2">
        <v>10829.375975262799</v>
      </c>
      <c r="CO28">
        <v>11107.649058314901</v>
      </c>
      <c r="CP28">
        <v>11394.780957942799</v>
      </c>
    </row>
    <row r="29" spans="1:94" x14ac:dyDescent="0.2">
      <c r="A29" t="s">
        <v>91</v>
      </c>
      <c r="B29" s="2" t="s">
        <v>117</v>
      </c>
      <c r="C29" s="2" t="s">
        <v>96</v>
      </c>
      <c r="D29" s="2">
        <v>220030</v>
      </c>
      <c r="E29" s="2">
        <v>226378</v>
      </c>
      <c r="F29" s="2">
        <v>229586</v>
      </c>
      <c r="G29" s="2">
        <v>229556</v>
      </c>
      <c r="H29" s="2">
        <v>228162</v>
      </c>
      <c r="I29" s="2">
        <v>219653</v>
      </c>
      <c r="J29" s="2">
        <v>211172</v>
      </c>
      <c r="K29" s="2">
        <v>205704</v>
      </c>
      <c r="L29" s="2">
        <v>201714</v>
      </c>
      <c r="M29" s="2">
        <v>200355</v>
      </c>
      <c r="N29" s="2">
        <v>201867</v>
      </c>
      <c r="O29" s="2">
        <v>204247</v>
      </c>
      <c r="P29" s="2">
        <v>206719</v>
      </c>
      <c r="Q29" s="2">
        <v>208612</v>
      </c>
      <c r="R29" s="2">
        <v>210812</v>
      </c>
      <c r="S29" s="2">
        <v>211978</v>
      </c>
      <c r="T29" s="2">
        <v>213506</v>
      </c>
      <c r="U29" s="2">
        <v>216054</v>
      </c>
      <c r="V29" s="2">
        <v>217875</v>
      </c>
      <c r="W29" s="2">
        <v>219099</v>
      </c>
      <c r="X29" s="2">
        <v>220957</v>
      </c>
      <c r="Y29" s="2">
        <v>224068</v>
      </c>
      <c r="Z29" s="2">
        <v>225315</v>
      </c>
      <c r="AA29" s="2">
        <v>225934</v>
      </c>
      <c r="AB29" s="2">
        <v>225365</v>
      </c>
      <c r="AC29" s="2">
        <v>224342</v>
      </c>
      <c r="AD29" s="2">
        <v>224981</v>
      </c>
      <c r="AE29" s="2">
        <v>224021</v>
      </c>
      <c r="AF29" s="2">
        <v>223253</v>
      </c>
      <c r="AG29" s="2">
        <v>222896</v>
      </c>
      <c r="AH29" s="2">
        <v>223511</v>
      </c>
      <c r="AI29" s="2">
        <v>221535</v>
      </c>
      <c r="AJ29" s="2">
        <v>221047</v>
      </c>
      <c r="AK29" s="2">
        <v>220328</v>
      </c>
      <c r="AL29" s="2">
        <v>220276</v>
      </c>
      <c r="AM29" s="2">
        <v>221600</v>
      </c>
      <c r="AN29" s="2">
        <v>227664</v>
      </c>
      <c r="AO29" s="2">
        <v>233494</v>
      </c>
      <c r="AP29" s="2">
        <v>239224</v>
      </c>
      <c r="AQ29" s="2">
        <v>243276</v>
      </c>
      <c r="AR29" s="2">
        <v>243036</v>
      </c>
      <c r="AS29" s="2">
        <v>247469</v>
      </c>
      <c r="AT29" s="2">
        <v>251034</v>
      </c>
      <c r="AU29" s="2">
        <v>252860</v>
      </c>
      <c r="AV29" s="2">
        <v>254532</v>
      </c>
      <c r="AW29" s="2">
        <v>257546</v>
      </c>
      <c r="AX29" s="2">
        <v>257896</v>
      </c>
      <c r="AY29" s="2">
        <v>256150</v>
      </c>
      <c r="AZ29" s="2">
        <v>256337</v>
      </c>
      <c r="BA29" s="2">
        <v>254947</v>
      </c>
      <c r="BB29" s="2">
        <v>248246.96759828099</v>
      </c>
      <c r="BC29" s="2">
        <v>243520.215141708</v>
      </c>
      <c r="BD29" s="2">
        <v>242314.05574707099</v>
      </c>
      <c r="BE29" s="2">
        <v>242243.32051884499</v>
      </c>
      <c r="BF29" s="2">
        <v>244099.948978286</v>
      </c>
      <c r="BG29" s="2">
        <v>247083.73018719899</v>
      </c>
      <c r="BH29" s="2">
        <v>250609.38455191199</v>
      </c>
      <c r="BI29" s="2">
        <v>251675.76816978099</v>
      </c>
      <c r="BJ29" s="2">
        <v>251589.88502645501</v>
      </c>
      <c r="BK29" s="2">
        <v>251492.24342705301</v>
      </c>
      <c r="BL29" s="2">
        <v>251806.844048058</v>
      </c>
      <c r="BM29" s="2">
        <v>252588.77528497801</v>
      </c>
      <c r="BN29" s="2">
        <v>254000.04319110699</v>
      </c>
      <c r="BO29" s="2">
        <v>255928.16677695699</v>
      </c>
      <c r="BP29" s="2">
        <v>258236.36579673301</v>
      </c>
      <c r="BQ29" s="2">
        <v>260825.447035658</v>
      </c>
      <c r="BR29" s="2">
        <v>263662.55330126599</v>
      </c>
      <c r="BS29" s="2">
        <v>266597.52210290497</v>
      </c>
      <c r="BT29" s="2">
        <v>269586.07762386702</v>
      </c>
      <c r="BU29" s="2">
        <v>272571.59890432801</v>
      </c>
      <c r="BV29" s="2">
        <v>275497.68497414701</v>
      </c>
      <c r="BW29" s="2">
        <v>278317.469740225</v>
      </c>
      <c r="BX29" s="2">
        <v>280990.60578902101</v>
      </c>
      <c r="BY29" s="2">
        <v>283483.87698379898</v>
      </c>
      <c r="BZ29" s="2">
        <v>285775.77143948199</v>
      </c>
      <c r="CA29" s="2">
        <v>287856.12793018098</v>
      </c>
      <c r="CB29" s="2">
        <v>289727.78203744302</v>
      </c>
      <c r="CC29" s="2">
        <v>291404.72735478601</v>
      </c>
      <c r="CD29" s="2">
        <v>292910.44859589101</v>
      </c>
      <c r="CE29" s="2">
        <v>294277.20044013101</v>
      </c>
      <c r="CF29" s="2">
        <v>295546.89252735098</v>
      </c>
      <c r="CG29" s="2">
        <v>296761.662312334</v>
      </c>
      <c r="CH29" s="2">
        <v>297962.77374330198</v>
      </c>
      <c r="CI29" s="2">
        <v>299182.31118805101</v>
      </c>
      <c r="CJ29" s="2">
        <v>300446.35274585901</v>
      </c>
      <c r="CK29" s="2">
        <v>301768.13936514902</v>
      </c>
      <c r="CL29" s="2">
        <v>303148.62123984698</v>
      </c>
      <c r="CM29" s="2">
        <v>304580.88437332498</v>
      </c>
      <c r="CN29" s="2">
        <v>306056.82506386802</v>
      </c>
      <c r="CO29">
        <v>307565.67713772401</v>
      </c>
      <c r="CP29">
        <v>309097.78438765003</v>
      </c>
    </row>
    <row r="30" spans="1:94" x14ac:dyDescent="0.2">
      <c r="A30" t="s">
        <v>91</v>
      </c>
      <c r="B30" s="2" t="s">
        <v>117</v>
      </c>
      <c r="C30" s="2" t="s">
        <v>97</v>
      </c>
      <c r="D30" s="2">
        <v>222074</v>
      </c>
      <c r="E30" s="2">
        <v>218403</v>
      </c>
      <c r="F30" s="2">
        <v>214646</v>
      </c>
      <c r="G30" s="2">
        <v>213207</v>
      </c>
      <c r="H30" s="2">
        <v>214396</v>
      </c>
      <c r="I30" s="2">
        <v>219324</v>
      </c>
      <c r="J30" s="2">
        <v>226086</v>
      </c>
      <c r="K30" s="2">
        <v>230807</v>
      </c>
      <c r="L30" s="2">
        <v>231941</v>
      </c>
      <c r="M30" s="2">
        <v>230573</v>
      </c>
      <c r="N30" s="2">
        <v>223479</v>
      </c>
      <c r="O30" s="2">
        <v>216384</v>
      </c>
      <c r="P30" s="2">
        <v>210283</v>
      </c>
      <c r="Q30" s="2">
        <v>205866</v>
      </c>
      <c r="R30" s="2">
        <v>204166</v>
      </c>
      <c r="S30" s="2">
        <v>205612</v>
      </c>
      <c r="T30" s="2">
        <v>208685</v>
      </c>
      <c r="U30" s="2">
        <v>212794</v>
      </c>
      <c r="V30" s="2">
        <v>215396</v>
      </c>
      <c r="W30" s="2">
        <v>217330</v>
      </c>
      <c r="X30" s="2">
        <v>217989</v>
      </c>
      <c r="Y30" s="2">
        <v>218979</v>
      </c>
      <c r="Z30" s="2">
        <v>218574</v>
      </c>
      <c r="AA30" s="2">
        <v>219009</v>
      </c>
      <c r="AB30" s="2">
        <v>220894</v>
      </c>
      <c r="AC30" s="2">
        <v>223353</v>
      </c>
      <c r="AD30" s="2">
        <v>226163</v>
      </c>
      <c r="AE30" s="2">
        <v>228346</v>
      </c>
      <c r="AF30" s="2">
        <v>230456</v>
      </c>
      <c r="AG30" s="2">
        <v>231254</v>
      </c>
      <c r="AH30" s="2">
        <v>231518</v>
      </c>
      <c r="AI30" s="2">
        <v>229660</v>
      </c>
      <c r="AJ30" s="2">
        <v>226873</v>
      </c>
      <c r="AK30" s="2">
        <v>224909</v>
      </c>
      <c r="AL30" s="2">
        <v>223834</v>
      </c>
      <c r="AM30" s="2">
        <v>223522</v>
      </c>
      <c r="AN30" s="2">
        <v>222882</v>
      </c>
      <c r="AO30" s="2">
        <v>223669</v>
      </c>
      <c r="AP30" s="2">
        <v>224915</v>
      </c>
      <c r="AQ30" s="2">
        <v>226987</v>
      </c>
      <c r="AR30" s="2">
        <v>230648</v>
      </c>
      <c r="AS30" s="2">
        <v>234736</v>
      </c>
      <c r="AT30" s="2">
        <v>239589</v>
      </c>
      <c r="AU30" s="2">
        <v>245216</v>
      </c>
      <c r="AV30" s="2">
        <v>251133</v>
      </c>
      <c r="AW30" s="2">
        <v>255762</v>
      </c>
      <c r="AX30" s="2">
        <v>258825</v>
      </c>
      <c r="AY30" s="2">
        <v>261063</v>
      </c>
      <c r="AZ30" s="2">
        <v>262457</v>
      </c>
      <c r="BA30" s="2">
        <v>263429</v>
      </c>
      <c r="BB30" s="2">
        <v>263040.03806382901</v>
      </c>
      <c r="BC30" s="2">
        <v>259686.01872067701</v>
      </c>
      <c r="BD30" s="2">
        <v>255960.09550564899</v>
      </c>
      <c r="BE30" s="2">
        <v>254548.730898846</v>
      </c>
      <c r="BF30" s="2">
        <v>252919.30912928001</v>
      </c>
      <c r="BG30" s="2">
        <v>249006.22359143</v>
      </c>
      <c r="BH30" s="2">
        <v>246837.93587303499</v>
      </c>
      <c r="BI30" s="2">
        <v>247326.30823544599</v>
      </c>
      <c r="BJ30" s="2">
        <v>248228.788672225</v>
      </c>
      <c r="BK30" s="2">
        <v>249990.42942675101</v>
      </c>
      <c r="BL30" s="2">
        <v>252965.98202642499</v>
      </c>
      <c r="BM30" s="2">
        <v>256491.10488884401</v>
      </c>
      <c r="BN30" s="2">
        <v>257718.70732516001</v>
      </c>
      <c r="BO30" s="2">
        <v>257868.671240681</v>
      </c>
      <c r="BP30" s="2">
        <v>257956.320611587</v>
      </c>
      <c r="BQ30" s="2">
        <v>258407.13375385801</v>
      </c>
      <c r="BR30" s="2">
        <v>259286.52322010699</v>
      </c>
      <c r="BS30" s="2">
        <v>260748.343391734</v>
      </c>
      <c r="BT30" s="2">
        <v>262687.88443485601</v>
      </c>
      <c r="BU30" s="2">
        <v>264977.86970759102</v>
      </c>
      <c r="BV30" s="2">
        <v>267525.11253381497</v>
      </c>
      <c r="BW30" s="2">
        <v>270301.40627344401</v>
      </c>
      <c r="BX30" s="2">
        <v>273165.64324965602</v>
      </c>
      <c r="BY30" s="2">
        <v>276076.65240378299</v>
      </c>
      <c r="BZ30" s="2">
        <v>278982.66902826802</v>
      </c>
      <c r="CA30" s="2">
        <v>281832.57310586498</v>
      </c>
      <c r="CB30" s="2">
        <v>284583.47502373502</v>
      </c>
      <c r="CC30" s="2">
        <v>287197.32311409799</v>
      </c>
      <c r="CD30" s="2">
        <v>289642.88447461301</v>
      </c>
      <c r="CE30" s="2">
        <v>291899.735248552</v>
      </c>
      <c r="CF30" s="2">
        <v>293957.85733977298</v>
      </c>
      <c r="CG30" s="2">
        <v>295819.15891057701</v>
      </c>
      <c r="CH30" s="2">
        <v>297496.651299141</v>
      </c>
      <c r="CI30" s="2">
        <v>299012.38421887299</v>
      </c>
      <c r="CJ30" s="2">
        <v>300397.33423829201</v>
      </c>
      <c r="CK30" s="2">
        <v>301691.34153976099</v>
      </c>
      <c r="CL30" s="2">
        <v>302934.44913803798</v>
      </c>
      <c r="CM30" s="2">
        <v>304165.44006256998</v>
      </c>
      <c r="CN30" s="2">
        <v>305414.43681880098</v>
      </c>
      <c r="CO30">
        <v>306705.56573859201</v>
      </c>
      <c r="CP30">
        <v>308050.99212284898</v>
      </c>
    </row>
    <row r="31" spans="1:94" x14ac:dyDescent="0.2">
      <c r="A31" t="s">
        <v>91</v>
      </c>
      <c r="B31" s="2" t="s">
        <v>117</v>
      </c>
      <c r="C31" s="2" t="s">
        <v>98</v>
      </c>
      <c r="D31" s="2">
        <v>223363</v>
      </c>
      <c r="E31" s="2">
        <v>227889</v>
      </c>
      <c r="F31" s="2">
        <v>229676</v>
      </c>
      <c r="G31" s="2">
        <v>230217</v>
      </c>
      <c r="H31" s="2">
        <v>227767</v>
      </c>
      <c r="I31" s="2">
        <v>222038</v>
      </c>
      <c r="J31" s="2">
        <v>217873</v>
      </c>
      <c r="K31" s="2">
        <v>214621</v>
      </c>
      <c r="L31" s="2">
        <v>214239</v>
      </c>
      <c r="M31" s="2">
        <v>217208</v>
      </c>
      <c r="N31" s="2">
        <v>224114</v>
      </c>
      <c r="O31" s="2">
        <v>230654</v>
      </c>
      <c r="P31" s="2">
        <v>234512</v>
      </c>
      <c r="Q31" s="2">
        <v>234914</v>
      </c>
      <c r="R31" s="2">
        <v>233774</v>
      </c>
      <c r="S31" s="2">
        <v>227319</v>
      </c>
      <c r="T31" s="2">
        <v>220139</v>
      </c>
      <c r="U31" s="2">
        <v>215719</v>
      </c>
      <c r="V31" s="2">
        <v>212610</v>
      </c>
      <c r="W31" s="2">
        <v>211119</v>
      </c>
      <c r="X31" s="2">
        <v>212918</v>
      </c>
      <c r="Y31" s="2">
        <v>214327</v>
      </c>
      <c r="Z31" s="2">
        <v>216178</v>
      </c>
      <c r="AA31" s="2">
        <v>218049</v>
      </c>
      <c r="AB31" s="2">
        <v>219924</v>
      </c>
      <c r="AC31" s="2">
        <v>221443</v>
      </c>
      <c r="AD31" s="2">
        <v>221869</v>
      </c>
      <c r="AE31" s="2">
        <v>222881</v>
      </c>
      <c r="AF31" s="2">
        <v>224465</v>
      </c>
      <c r="AG31" s="2">
        <v>226915</v>
      </c>
      <c r="AH31" s="2">
        <v>229834</v>
      </c>
      <c r="AI31" s="2">
        <v>231994</v>
      </c>
      <c r="AJ31" s="2">
        <v>233330</v>
      </c>
      <c r="AK31" s="2">
        <v>233514</v>
      </c>
      <c r="AL31" s="2">
        <v>232629</v>
      </c>
      <c r="AM31" s="2">
        <v>231026</v>
      </c>
      <c r="AN31" s="2">
        <v>229894</v>
      </c>
      <c r="AO31" s="2">
        <v>228920</v>
      </c>
      <c r="AP31" s="2">
        <v>228812</v>
      </c>
      <c r="AQ31" s="2">
        <v>228719</v>
      </c>
      <c r="AR31" s="2">
        <v>229235</v>
      </c>
      <c r="AS31" s="2">
        <v>228283</v>
      </c>
      <c r="AT31" s="2">
        <v>228827</v>
      </c>
      <c r="AU31" s="2">
        <v>229686</v>
      </c>
      <c r="AV31" s="2">
        <v>231053</v>
      </c>
      <c r="AW31" s="2">
        <v>233593</v>
      </c>
      <c r="AX31" s="2">
        <v>240230</v>
      </c>
      <c r="AY31" s="2">
        <v>246050</v>
      </c>
      <c r="AZ31" s="2">
        <v>251422</v>
      </c>
      <c r="BA31" s="2">
        <v>256985</v>
      </c>
      <c r="BB31" s="2">
        <v>259471.45508058</v>
      </c>
      <c r="BC31" s="2">
        <v>260674.053730065</v>
      </c>
      <c r="BD31" s="2">
        <v>262105.994507414</v>
      </c>
      <c r="BE31" s="2">
        <v>262843.57387856202</v>
      </c>
      <c r="BF31" s="2">
        <v>263586.37978375301</v>
      </c>
      <c r="BG31" s="2">
        <v>265245.12766596698</v>
      </c>
      <c r="BH31" s="2">
        <v>263938.89740225102</v>
      </c>
      <c r="BI31" s="2">
        <v>261739.172963319</v>
      </c>
      <c r="BJ31" s="2">
        <v>261129.246794437</v>
      </c>
      <c r="BK31" s="2">
        <v>259683.88706059</v>
      </c>
      <c r="BL31" s="2">
        <v>255956.75305584399</v>
      </c>
      <c r="BM31" s="2">
        <v>253931.065451715</v>
      </c>
      <c r="BN31" s="2">
        <v>254461.115525798</v>
      </c>
      <c r="BO31" s="2">
        <v>255431.82075013901</v>
      </c>
      <c r="BP31" s="2">
        <v>257175.644000384</v>
      </c>
      <c r="BQ31" s="2">
        <v>260120.631821975</v>
      </c>
      <c r="BR31" s="2">
        <v>263605.50072824699</v>
      </c>
      <c r="BS31" s="2">
        <v>264874.28831608902</v>
      </c>
      <c r="BT31" s="2">
        <v>265098.83228552598</v>
      </c>
      <c r="BU31" s="2">
        <v>265256.06300105102</v>
      </c>
      <c r="BV31" s="2">
        <v>265775.12221128098</v>
      </c>
      <c r="BW31" s="2">
        <v>266701.01998430002</v>
      </c>
      <c r="BX31" s="2">
        <v>268183.73276839801</v>
      </c>
      <c r="BY31" s="2">
        <v>270122.89693343698</v>
      </c>
      <c r="BZ31" s="2">
        <v>272397.65715967101</v>
      </c>
      <c r="CA31" s="2">
        <v>274919.26352128101</v>
      </c>
      <c r="CB31" s="2">
        <v>277661.04604156897</v>
      </c>
      <c r="CC31" s="2">
        <v>280486.10990634898</v>
      </c>
      <c r="CD31" s="2">
        <v>283355.02580975898</v>
      </c>
      <c r="CE31" s="2">
        <v>286218.45969369297</v>
      </c>
      <c r="CF31" s="2">
        <v>289027.72139445698</v>
      </c>
      <c r="CG31" s="2">
        <v>291741.75858732703</v>
      </c>
      <c r="CH31" s="2">
        <v>294324.34209158702</v>
      </c>
      <c r="CI31" s="2">
        <v>296745.61233876902</v>
      </c>
      <c r="CJ31" s="2">
        <v>298985.91441934998</v>
      </c>
      <c r="CK31" s="2">
        <v>301035.56810498901</v>
      </c>
      <c r="CL31" s="2">
        <v>302896.389120835</v>
      </c>
      <c r="CM31" s="2">
        <v>304580.96025616798</v>
      </c>
      <c r="CN31" s="2">
        <v>306110.46693446598</v>
      </c>
      <c r="CO31">
        <v>307514.98948312999</v>
      </c>
      <c r="CP31">
        <v>308832.95573330601</v>
      </c>
    </row>
    <row r="32" spans="1:94" x14ac:dyDescent="0.2">
      <c r="A32" t="s">
        <v>91</v>
      </c>
      <c r="B32" s="2" t="s">
        <v>117</v>
      </c>
      <c r="C32" s="2" t="s">
        <v>99</v>
      </c>
      <c r="D32" s="2">
        <v>203664</v>
      </c>
      <c r="E32" s="2">
        <v>207840</v>
      </c>
      <c r="F32" s="2">
        <v>210308</v>
      </c>
      <c r="G32" s="2">
        <v>213993</v>
      </c>
      <c r="H32" s="2">
        <v>216868</v>
      </c>
      <c r="I32" s="2">
        <v>221477</v>
      </c>
      <c r="J32" s="2">
        <v>227233</v>
      </c>
      <c r="K32" s="2">
        <v>229541</v>
      </c>
      <c r="L32" s="2">
        <v>230989</v>
      </c>
      <c r="M32" s="2">
        <v>228828</v>
      </c>
      <c r="N32" s="2">
        <v>226185</v>
      </c>
      <c r="O32" s="2">
        <v>222914</v>
      </c>
      <c r="P32" s="2">
        <v>218949</v>
      </c>
      <c r="Q32" s="2">
        <v>217884</v>
      </c>
      <c r="R32" s="2">
        <v>219899</v>
      </c>
      <c r="S32" s="2">
        <v>225854</v>
      </c>
      <c r="T32" s="2">
        <v>234859</v>
      </c>
      <c r="U32" s="2">
        <v>240382</v>
      </c>
      <c r="V32" s="2">
        <v>241692</v>
      </c>
      <c r="W32" s="2">
        <v>240053</v>
      </c>
      <c r="X32" s="2">
        <v>233126</v>
      </c>
      <c r="Y32" s="2">
        <v>225247</v>
      </c>
      <c r="Z32" s="2">
        <v>218732</v>
      </c>
      <c r="AA32" s="2">
        <v>215083</v>
      </c>
      <c r="AB32" s="2">
        <v>213514</v>
      </c>
      <c r="AC32" s="2">
        <v>215126</v>
      </c>
      <c r="AD32" s="2">
        <v>215656</v>
      </c>
      <c r="AE32" s="2">
        <v>217342</v>
      </c>
      <c r="AF32" s="2">
        <v>219596</v>
      </c>
      <c r="AG32" s="2">
        <v>222807</v>
      </c>
      <c r="AH32" s="2">
        <v>226866</v>
      </c>
      <c r="AI32" s="2">
        <v>227905</v>
      </c>
      <c r="AJ32" s="2">
        <v>228028</v>
      </c>
      <c r="AK32" s="2">
        <v>228169</v>
      </c>
      <c r="AL32" s="2">
        <v>229408</v>
      </c>
      <c r="AM32" s="2">
        <v>231015</v>
      </c>
      <c r="AN32" s="2">
        <v>235569</v>
      </c>
      <c r="AO32" s="2">
        <v>239611</v>
      </c>
      <c r="AP32" s="2">
        <v>240212</v>
      </c>
      <c r="AQ32" s="2">
        <v>238440</v>
      </c>
      <c r="AR32" s="2">
        <v>237374</v>
      </c>
      <c r="AS32" s="2">
        <v>237440</v>
      </c>
      <c r="AT32" s="2">
        <v>237202</v>
      </c>
      <c r="AU32" s="2">
        <v>237899</v>
      </c>
      <c r="AV32" s="2">
        <v>237762</v>
      </c>
      <c r="AW32" s="2">
        <v>239059</v>
      </c>
      <c r="AX32" s="2">
        <v>240789</v>
      </c>
      <c r="AY32" s="2">
        <v>243207</v>
      </c>
      <c r="AZ32" s="2">
        <v>244440</v>
      </c>
      <c r="BA32" s="2">
        <v>241985</v>
      </c>
      <c r="BB32" s="2">
        <v>239441.71126631601</v>
      </c>
      <c r="BC32" s="2">
        <v>243344.116119677</v>
      </c>
      <c r="BD32" s="2">
        <v>249047.063755868</v>
      </c>
      <c r="BE32" s="2">
        <v>255080.79926188401</v>
      </c>
      <c r="BF32" s="2">
        <v>261697.578780877</v>
      </c>
      <c r="BG32" s="2">
        <v>266318.72313967103</v>
      </c>
      <c r="BH32" s="2">
        <v>269205.78972772701</v>
      </c>
      <c r="BI32" s="2">
        <v>271785.528999103</v>
      </c>
      <c r="BJ32" s="2">
        <v>273203.40779841202</v>
      </c>
      <c r="BK32" s="2">
        <v>274100.03040903999</v>
      </c>
      <c r="BL32" s="2">
        <v>275914.13249873999</v>
      </c>
      <c r="BM32" s="2">
        <v>274874.088944224</v>
      </c>
      <c r="BN32" s="2">
        <v>272942.62501262402</v>
      </c>
      <c r="BO32" s="2">
        <v>272470.177272845</v>
      </c>
      <c r="BP32" s="2">
        <v>271199.96420522302</v>
      </c>
      <c r="BQ32" s="2">
        <v>267657.42062433599</v>
      </c>
      <c r="BR32" s="2">
        <v>265717.42631512502</v>
      </c>
      <c r="BS32" s="2">
        <v>266253.03366295202</v>
      </c>
      <c r="BT32" s="2">
        <v>267276.98208268202</v>
      </c>
      <c r="BU32" s="2">
        <v>269007.00399015698</v>
      </c>
      <c r="BV32" s="2">
        <v>271936.93761460902</v>
      </c>
      <c r="BW32" s="2">
        <v>275352.065561141</v>
      </c>
      <c r="BX32" s="2">
        <v>276633.19315902202</v>
      </c>
      <c r="BY32" s="2">
        <v>276910.05939109903</v>
      </c>
      <c r="BZ32" s="2">
        <v>277120.86095471401</v>
      </c>
      <c r="CA32" s="2">
        <v>277700.37530930003</v>
      </c>
      <c r="CB32" s="2">
        <v>278672.55558723299</v>
      </c>
      <c r="CC32" s="2">
        <v>280181.51496510999</v>
      </c>
      <c r="CD32" s="2">
        <v>282129.204415432</v>
      </c>
      <c r="CE32" s="2">
        <v>284400.076765601</v>
      </c>
      <c r="CF32" s="2">
        <v>286908.65177225898</v>
      </c>
      <c r="CG32" s="2">
        <v>289628.08881375502</v>
      </c>
      <c r="CH32" s="2">
        <v>292426.91713534499</v>
      </c>
      <c r="CI32" s="2">
        <v>295267.21215047699</v>
      </c>
      <c r="CJ32" s="2">
        <v>298101.73349084897</v>
      </c>
      <c r="CK32" s="2">
        <v>300883.95180529502</v>
      </c>
      <c r="CL32" s="2">
        <v>303574.599360683</v>
      </c>
      <c r="CM32" s="2">
        <v>306139.11894835101</v>
      </c>
      <c r="CN32" s="2">
        <v>308548.86215680698</v>
      </c>
      <c r="CO32">
        <v>310784.83301802498</v>
      </c>
      <c r="CP32">
        <v>312837.51990033197</v>
      </c>
    </row>
    <row r="33" spans="1:94" x14ac:dyDescent="0.2">
      <c r="A33" t="s">
        <v>91</v>
      </c>
      <c r="B33" s="2" t="s">
        <v>117</v>
      </c>
      <c r="C33" s="2" t="s">
        <v>100</v>
      </c>
      <c r="D33" s="2">
        <v>213975</v>
      </c>
      <c r="E33" s="2">
        <v>209716</v>
      </c>
      <c r="F33" s="2">
        <v>207932</v>
      </c>
      <c r="G33" s="2">
        <v>207993</v>
      </c>
      <c r="H33" s="2">
        <v>205612</v>
      </c>
      <c r="I33" s="2">
        <v>203928</v>
      </c>
      <c r="J33" s="2">
        <v>206381</v>
      </c>
      <c r="K33" s="2">
        <v>210728</v>
      </c>
      <c r="L33" s="2">
        <v>217186</v>
      </c>
      <c r="M33" s="2">
        <v>222805</v>
      </c>
      <c r="N33" s="2">
        <v>228767</v>
      </c>
      <c r="O33" s="2">
        <v>234193</v>
      </c>
      <c r="P33" s="2">
        <v>235345</v>
      </c>
      <c r="Q33" s="2">
        <v>235558</v>
      </c>
      <c r="R33" s="2">
        <v>234483</v>
      </c>
      <c r="S33" s="2">
        <v>230126</v>
      </c>
      <c r="T33" s="2">
        <v>228019</v>
      </c>
      <c r="U33" s="2">
        <v>227088</v>
      </c>
      <c r="V33" s="2">
        <v>225632</v>
      </c>
      <c r="W33" s="2">
        <v>227442</v>
      </c>
      <c r="X33" s="2">
        <v>233399</v>
      </c>
      <c r="Y33" s="2">
        <v>239088</v>
      </c>
      <c r="Z33" s="2">
        <v>241026</v>
      </c>
      <c r="AA33" s="2">
        <v>241168</v>
      </c>
      <c r="AB33" s="2">
        <v>239606</v>
      </c>
      <c r="AC33" s="2">
        <v>233240</v>
      </c>
      <c r="AD33" s="2">
        <v>225714</v>
      </c>
      <c r="AE33" s="2">
        <v>220005</v>
      </c>
      <c r="AF33" s="2">
        <v>216782</v>
      </c>
      <c r="AG33" s="2">
        <v>216113</v>
      </c>
      <c r="AH33" s="2">
        <v>217890</v>
      </c>
      <c r="AI33" s="2">
        <v>221399</v>
      </c>
      <c r="AJ33" s="2">
        <v>225841</v>
      </c>
      <c r="AK33" s="2">
        <v>229244</v>
      </c>
      <c r="AL33" s="2">
        <v>232939</v>
      </c>
      <c r="AM33" s="2">
        <v>235745</v>
      </c>
      <c r="AN33" s="2">
        <v>239817</v>
      </c>
      <c r="AO33" s="2">
        <v>246933</v>
      </c>
      <c r="AP33" s="2">
        <v>254371</v>
      </c>
      <c r="AQ33" s="2">
        <v>255884</v>
      </c>
      <c r="AR33" s="2">
        <v>254242</v>
      </c>
      <c r="AS33" s="2">
        <v>256224</v>
      </c>
      <c r="AT33" s="2">
        <v>259499</v>
      </c>
      <c r="AU33" s="2">
        <v>263117</v>
      </c>
      <c r="AV33" s="2">
        <v>266737</v>
      </c>
      <c r="AW33" s="2">
        <v>270639</v>
      </c>
      <c r="AX33" s="2">
        <v>276419</v>
      </c>
      <c r="AY33" s="2">
        <v>282082</v>
      </c>
      <c r="AZ33" s="2">
        <v>286032</v>
      </c>
      <c r="BA33" s="2">
        <v>279155</v>
      </c>
      <c r="BB33" s="2">
        <v>269724.25872388599</v>
      </c>
      <c r="BC33" s="2">
        <v>259817.97816654001</v>
      </c>
      <c r="BD33" s="2">
        <v>254243.43751952201</v>
      </c>
      <c r="BE33" s="2">
        <v>252484.41138255701</v>
      </c>
      <c r="BF33" s="2">
        <v>254767.58327286199</v>
      </c>
      <c r="BG33" s="2">
        <v>259487.661908232</v>
      </c>
      <c r="BH33" s="2">
        <v>268261.14899737103</v>
      </c>
      <c r="BI33" s="2">
        <v>276854.80503817502</v>
      </c>
      <c r="BJ33" s="2">
        <v>284120.51348276599</v>
      </c>
      <c r="BK33" s="2">
        <v>290582.56569217797</v>
      </c>
      <c r="BL33" s="2">
        <v>295294.68140818999</v>
      </c>
      <c r="BM33" s="2">
        <v>298434.21023385797</v>
      </c>
      <c r="BN33" s="2">
        <v>301277.86213637399</v>
      </c>
      <c r="BO33" s="2">
        <v>302979.27931858099</v>
      </c>
      <c r="BP33" s="2">
        <v>304191.02776973299</v>
      </c>
      <c r="BQ33" s="2">
        <v>306224.80060548597</v>
      </c>
      <c r="BR33" s="2">
        <v>305618.08447241999</v>
      </c>
      <c r="BS33" s="2">
        <v>304188.307878202</v>
      </c>
      <c r="BT33" s="2">
        <v>303990.06453762099</v>
      </c>
      <c r="BU33" s="2">
        <v>303100.51836895302</v>
      </c>
      <c r="BV33" s="2">
        <v>300093.186265325</v>
      </c>
      <c r="BW33" s="2">
        <v>298403.94289805501</v>
      </c>
      <c r="BX33" s="2">
        <v>299054.66231591301</v>
      </c>
      <c r="BY33" s="2">
        <v>300266.64151362801</v>
      </c>
      <c r="BZ33" s="2">
        <v>302016.38228245103</v>
      </c>
      <c r="CA33" s="2">
        <v>304841.937702953</v>
      </c>
      <c r="CB33" s="2">
        <v>308010.36496416299</v>
      </c>
      <c r="CC33" s="2">
        <v>309298.79267713899</v>
      </c>
      <c r="CD33" s="2">
        <v>309713.19087552698</v>
      </c>
      <c r="CE33" s="2">
        <v>310082.363642418</v>
      </c>
      <c r="CF33" s="2">
        <v>310818.473002352</v>
      </c>
      <c r="CG33" s="2">
        <v>311906.22277988802</v>
      </c>
      <c r="CH33" s="2">
        <v>313475.208402758</v>
      </c>
      <c r="CI33" s="2">
        <v>315435.15550634702</v>
      </c>
      <c r="CJ33" s="2">
        <v>317685.050109273</v>
      </c>
      <c r="CK33" s="2">
        <v>320148.90124918602</v>
      </c>
      <c r="CL33" s="2">
        <v>322800.98036997899</v>
      </c>
      <c r="CM33" s="2">
        <v>325525.89500099298</v>
      </c>
      <c r="CN33" s="2">
        <v>328289.48176577501</v>
      </c>
      <c r="CO33">
        <v>331049.42790044303</v>
      </c>
      <c r="CP33">
        <v>333764.02678135299</v>
      </c>
    </row>
    <row r="34" spans="1:94" x14ac:dyDescent="0.2">
      <c r="A34" t="s">
        <v>91</v>
      </c>
      <c r="B34" s="2" t="s">
        <v>117</v>
      </c>
      <c r="C34" s="2" t="s">
        <v>101</v>
      </c>
      <c r="D34" s="2">
        <v>185151</v>
      </c>
      <c r="E34" s="2">
        <v>196637</v>
      </c>
      <c r="F34" s="2">
        <v>203644</v>
      </c>
      <c r="G34" s="2">
        <v>207134</v>
      </c>
      <c r="H34" s="2">
        <v>210118</v>
      </c>
      <c r="I34" s="2">
        <v>210384</v>
      </c>
      <c r="J34" s="2">
        <v>206423</v>
      </c>
      <c r="K34" s="2">
        <v>206901</v>
      </c>
      <c r="L34" s="2">
        <v>208722</v>
      </c>
      <c r="M34" s="2">
        <v>212001</v>
      </c>
      <c r="N34" s="2">
        <v>215184</v>
      </c>
      <c r="O34" s="2">
        <v>218346</v>
      </c>
      <c r="P34" s="2">
        <v>220431</v>
      </c>
      <c r="Q34" s="2">
        <v>222960</v>
      </c>
      <c r="R34" s="2">
        <v>228369</v>
      </c>
      <c r="S34" s="2">
        <v>232913</v>
      </c>
      <c r="T34" s="2">
        <v>238533</v>
      </c>
      <c r="U34" s="2">
        <v>243487</v>
      </c>
      <c r="V34" s="2">
        <v>246098</v>
      </c>
      <c r="W34" s="2">
        <v>244627</v>
      </c>
      <c r="X34" s="2">
        <v>240250</v>
      </c>
      <c r="Y34" s="2">
        <v>235405</v>
      </c>
      <c r="Z34" s="2">
        <v>229837</v>
      </c>
      <c r="AA34" s="2">
        <v>226871</v>
      </c>
      <c r="AB34" s="2">
        <v>228752</v>
      </c>
      <c r="AC34" s="2">
        <v>234564</v>
      </c>
      <c r="AD34" s="2">
        <v>239862</v>
      </c>
      <c r="AE34" s="2">
        <v>242199</v>
      </c>
      <c r="AF34" s="2">
        <v>243592</v>
      </c>
      <c r="AG34" s="2">
        <v>243057</v>
      </c>
      <c r="AH34" s="2">
        <v>237110</v>
      </c>
      <c r="AI34" s="2">
        <v>231845</v>
      </c>
      <c r="AJ34" s="2">
        <v>228436</v>
      </c>
      <c r="AK34" s="2">
        <v>226355</v>
      </c>
      <c r="AL34" s="2">
        <v>226252</v>
      </c>
      <c r="AM34" s="2">
        <v>230338</v>
      </c>
      <c r="AN34" s="2">
        <v>237160</v>
      </c>
      <c r="AO34" s="2">
        <v>247313</v>
      </c>
      <c r="AP34" s="2">
        <v>257062</v>
      </c>
      <c r="AQ34" s="2">
        <v>261801</v>
      </c>
      <c r="AR34" s="2">
        <v>262888</v>
      </c>
      <c r="AS34" s="2">
        <v>264849</v>
      </c>
      <c r="AT34" s="2">
        <v>268217</v>
      </c>
      <c r="AU34" s="2">
        <v>272989</v>
      </c>
      <c r="AV34" s="2">
        <v>279780</v>
      </c>
      <c r="AW34" s="2">
        <v>287121</v>
      </c>
      <c r="AX34" s="2">
        <v>296185</v>
      </c>
      <c r="AY34" s="2">
        <v>303120</v>
      </c>
      <c r="AZ34" s="2">
        <v>308598</v>
      </c>
      <c r="BA34" s="2">
        <v>306980</v>
      </c>
      <c r="BB34" s="2">
        <v>299236.226630933</v>
      </c>
      <c r="BC34" s="2">
        <v>291438.05146527803</v>
      </c>
      <c r="BD34" s="2">
        <v>285355.89072654501</v>
      </c>
      <c r="BE34" s="2">
        <v>282029.86200234899</v>
      </c>
      <c r="BF34" s="2">
        <v>282419.39674884302</v>
      </c>
      <c r="BG34" s="2">
        <v>283743.57146042801</v>
      </c>
      <c r="BH34" s="2">
        <v>283834.929880557</v>
      </c>
      <c r="BI34" s="2">
        <v>285259.14313793398</v>
      </c>
      <c r="BJ34" s="2">
        <v>287567.26469297399</v>
      </c>
      <c r="BK34" s="2">
        <v>290574.12705193198</v>
      </c>
      <c r="BL34" s="2">
        <v>295649.42548051802</v>
      </c>
      <c r="BM34" s="2">
        <v>303971.42051380302</v>
      </c>
      <c r="BN34" s="2">
        <v>312078.51854859397</v>
      </c>
      <c r="BO34" s="2">
        <v>318963.66658659797</v>
      </c>
      <c r="BP34" s="2">
        <v>325074.06400879403</v>
      </c>
      <c r="BQ34" s="2">
        <v>329552.470869996</v>
      </c>
      <c r="BR34" s="2">
        <v>332690.05409655598</v>
      </c>
      <c r="BS34" s="2">
        <v>335590.49293876399</v>
      </c>
      <c r="BT34" s="2">
        <v>337519.52179686498</v>
      </c>
      <c r="BU34" s="2">
        <v>339036.41571748903</v>
      </c>
      <c r="BV34" s="2">
        <v>341242.486287268</v>
      </c>
      <c r="BW34" s="2">
        <v>341202.61284948501</v>
      </c>
      <c r="BX34" s="2">
        <v>340405.92367283697</v>
      </c>
      <c r="BY34" s="2">
        <v>340547.99683657801</v>
      </c>
      <c r="BZ34" s="2">
        <v>340146.55292034399</v>
      </c>
      <c r="CA34" s="2">
        <v>337816.41123098403</v>
      </c>
      <c r="CB34" s="2">
        <v>336573.02793086699</v>
      </c>
      <c r="CC34" s="2">
        <v>337361.55956644099</v>
      </c>
      <c r="CD34" s="2">
        <v>338683.11780822801</v>
      </c>
      <c r="CE34" s="2">
        <v>340384.65317800402</v>
      </c>
      <c r="CF34" s="2">
        <v>343048.37054934999</v>
      </c>
      <c r="CG34" s="2">
        <v>345989.87371576799</v>
      </c>
      <c r="CH34" s="2">
        <v>347348.55476227199</v>
      </c>
      <c r="CI34" s="2">
        <v>347971.799794277</v>
      </c>
      <c r="CJ34" s="2">
        <v>348559.05899404199</v>
      </c>
      <c r="CK34" s="2">
        <v>349485.550001133</v>
      </c>
      <c r="CL34" s="2">
        <v>350710.48647108598</v>
      </c>
      <c r="CM34" s="2">
        <v>352346.99922028399</v>
      </c>
      <c r="CN34" s="2">
        <v>354318.57329740498</v>
      </c>
      <c r="CO34">
        <v>356541.37076601997</v>
      </c>
      <c r="CP34">
        <v>358951.122921945</v>
      </c>
    </row>
    <row r="35" spans="1:94" x14ac:dyDescent="0.2">
      <c r="A35" t="s">
        <v>91</v>
      </c>
      <c r="B35" s="2" t="s">
        <v>117</v>
      </c>
      <c r="C35" s="2" t="s">
        <v>102</v>
      </c>
      <c r="D35" s="2">
        <v>157147</v>
      </c>
      <c r="E35" s="2">
        <v>161559</v>
      </c>
      <c r="F35" s="2">
        <v>164421</v>
      </c>
      <c r="G35" s="2">
        <v>170504</v>
      </c>
      <c r="H35" s="2">
        <v>175388</v>
      </c>
      <c r="I35" s="2">
        <v>180036</v>
      </c>
      <c r="J35" s="2">
        <v>191443</v>
      </c>
      <c r="K35" s="2">
        <v>200198</v>
      </c>
      <c r="L35" s="2">
        <v>205536</v>
      </c>
      <c r="M35" s="2">
        <v>211125</v>
      </c>
      <c r="N35" s="2">
        <v>217927</v>
      </c>
      <c r="O35" s="2">
        <v>216672</v>
      </c>
      <c r="P35" s="2">
        <v>215996</v>
      </c>
      <c r="Q35" s="2">
        <v>215902</v>
      </c>
      <c r="R35" s="2">
        <v>215056</v>
      </c>
      <c r="S35" s="2">
        <v>217404</v>
      </c>
      <c r="T35" s="2">
        <v>222240</v>
      </c>
      <c r="U35" s="2">
        <v>227743</v>
      </c>
      <c r="V35" s="2">
        <v>232298</v>
      </c>
      <c r="W35" s="2">
        <v>237807</v>
      </c>
      <c r="X35" s="2">
        <v>243724</v>
      </c>
      <c r="Y35" s="2">
        <v>248136</v>
      </c>
      <c r="Z35" s="2">
        <v>249139</v>
      </c>
      <c r="AA35" s="2">
        <v>250895</v>
      </c>
      <c r="AB35" s="2">
        <v>249039</v>
      </c>
      <c r="AC35" s="2">
        <v>245627</v>
      </c>
      <c r="AD35" s="2">
        <v>240913</v>
      </c>
      <c r="AE35" s="2">
        <v>236127</v>
      </c>
      <c r="AF35" s="2">
        <v>234680</v>
      </c>
      <c r="AG35" s="2">
        <v>236408</v>
      </c>
      <c r="AH35" s="2">
        <v>243265</v>
      </c>
      <c r="AI35" s="2">
        <v>248936</v>
      </c>
      <c r="AJ35" s="2">
        <v>251962</v>
      </c>
      <c r="AK35" s="2">
        <v>251651</v>
      </c>
      <c r="AL35" s="2">
        <v>249814</v>
      </c>
      <c r="AM35" s="2">
        <v>244266</v>
      </c>
      <c r="AN35" s="2">
        <v>239713</v>
      </c>
      <c r="AO35" s="2">
        <v>238562</v>
      </c>
      <c r="AP35" s="2">
        <v>240685</v>
      </c>
      <c r="AQ35" s="2">
        <v>243765</v>
      </c>
      <c r="AR35" s="2">
        <v>248660</v>
      </c>
      <c r="AS35" s="2">
        <v>255021</v>
      </c>
      <c r="AT35" s="2">
        <v>262688</v>
      </c>
      <c r="AU35" s="2">
        <v>269880</v>
      </c>
      <c r="AV35" s="2">
        <v>276941</v>
      </c>
      <c r="AW35" s="2">
        <v>283211</v>
      </c>
      <c r="AX35" s="2">
        <v>289365</v>
      </c>
      <c r="AY35" s="2">
        <v>293976</v>
      </c>
      <c r="AZ35" s="2">
        <v>298353</v>
      </c>
      <c r="BA35" s="2">
        <v>302598</v>
      </c>
      <c r="BB35" s="2">
        <v>300524.93913436198</v>
      </c>
      <c r="BC35" s="2">
        <v>298505.26315701101</v>
      </c>
      <c r="BD35" s="2">
        <v>297225.93768369802</v>
      </c>
      <c r="BE35" s="2">
        <v>296968.739172587</v>
      </c>
      <c r="BF35" s="2">
        <v>298164.80114906299</v>
      </c>
      <c r="BG35" s="2">
        <v>298679.95670226298</v>
      </c>
      <c r="BH35" s="2">
        <v>299014.38664895302</v>
      </c>
      <c r="BI35" s="2">
        <v>299012.95554891799</v>
      </c>
      <c r="BJ35" s="2">
        <v>299308.98037475097</v>
      </c>
      <c r="BK35" s="2">
        <v>300236.671201611</v>
      </c>
      <c r="BL35" s="2">
        <v>302134.139328719</v>
      </c>
      <c r="BM35" s="2">
        <v>303121.63415788201</v>
      </c>
      <c r="BN35" s="2">
        <v>305185.82347353298</v>
      </c>
      <c r="BO35" s="2">
        <v>307971.26210304699</v>
      </c>
      <c r="BP35" s="2">
        <v>311153.22055929602</v>
      </c>
      <c r="BQ35" s="2">
        <v>315927.988177825</v>
      </c>
      <c r="BR35" s="2">
        <v>323459.51033799502</v>
      </c>
      <c r="BS35" s="2">
        <v>330839.56127133698</v>
      </c>
      <c r="BT35" s="2">
        <v>337169.98180931498</v>
      </c>
      <c r="BU35" s="2">
        <v>342837.88494222198</v>
      </c>
      <c r="BV35" s="2">
        <v>347061.11277313798</v>
      </c>
      <c r="BW35" s="2">
        <v>350090.71179292002</v>
      </c>
      <c r="BX35" s="2">
        <v>352921.505278653</v>
      </c>
      <c r="BY35" s="2">
        <v>354946.448309167</v>
      </c>
      <c r="BZ35" s="2">
        <v>356604.59909670101</v>
      </c>
      <c r="CA35" s="2">
        <v>358835.90427332302</v>
      </c>
      <c r="CB35" s="2">
        <v>359188.43045268499</v>
      </c>
      <c r="CC35" s="2">
        <v>358834.29283490102</v>
      </c>
      <c r="CD35" s="2">
        <v>359194.66669024102</v>
      </c>
      <c r="CE35" s="2">
        <v>359126.48024926602</v>
      </c>
      <c r="CF35" s="2">
        <v>357286.53032024298</v>
      </c>
      <c r="CG35" s="2">
        <v>356394.12750402698</v>
      </c>
      <c r="CH35" s="2">
        <v>357233.919320338</v>
      </c>
      <c r="CI35" s="2">
        <v>358552.28806355502</v>
      </c>
      <c r="CJ35" s="2">
        <v>360172.99919670803</v>
      </c>
      <c r="CK35" s="2">
        <v>362703.77731883997</v>
      </c>
      <c r="CL35" s="2">
        <v>365501.05183426</v>
      </c>
      <c r="CM35" s="2">
        <v>366926.89759571699</v>
      </c>
      <c r="CN35" s="2">
        <v>367712.74144603702</v>
      </c>
      <c r="CO35">
        <v>368466.13123443298</v>
      </c>
      <c r="CP35">
        <v>369532.73422933498</v>
      </c>
    </row>
    <row r="36" spans="1:94" x14ac:dyDescent="0.2">
      <c r="A36" t="s">
        <v>91</v>
      </c>
      <c r="B36" s="2" t="s">
        <v>117</v>
      </c>
      <c r="C36" s="2" t="s">
        <v>103</v>
      </c>
      <c r="D36" s="2">
        <v>143339</v>
      </c>
      <c r="E36" s="2">
        <v>144222</v>
      </c>
      <c r="F36" s="2">
        <v>145952</v>
      </c>
      <c r="G36" s="2">
        <v>149326</v>
      </c>
      <c r="H36" s="2">
        <v>153097</v>
      </c>
      <c r="I36" s="2">
        <v>155485</v>
      </c>
      <c r="J36" s="2">
        <v>157744</v>
      </c>
      <c r="K36" s="2">
        <v>160323</v>
      </c>
      <c r="L36" s="2">
        <v>166241</v>
      </c>
      <c r="M36" s="2">
        <v>172814</v>
      </c>
      <c r="N36" s="2">
        <v>178692</v>
      </c>
      <c r="O36" s="2">
        <v>192353</v>
      </c>
      <c r="P36" s="2">
        <v>203089</v>
      </c>
      <c r="Q36" s="2">
        <v>208920</v>
      </c>
      <c r="R36" s="2">
        <v>215866</v>
      </c>
      <c r="S36" s="2">
        <v>220857</v>
      </c>
      <c r="T36" s="2">
        <v>217980</v>
      </c>
      <c r="U36" s="2">
        <v>219461</v>
      </c>
      <c r="V36" s="2">
        <v>221249</v>
      </c>
      <c r="W36" s="2">
        <v>222592</v>
      </c>
      <c r="X36" s="2">
        <v>224661</v>
      </c>
      <c r="Y36" s="2">
        <v>228597</v>
      </c>
      <c r="Z36" s="2">
        <v>231618</v>
      </c>
      <c r="AA36" s="2">
        <v>234333</v>
      </c>
      <c r="AB36" s="2">
        <v>239700</v>
      </c>
      <c r="AC36" s="2">
        <v>245545</v>
      </c>
      <c r="AD36" s="2">
        <v>250016</v>
      </c>
      <c r="AE36" s="2">
        <v>253381</v>
      </c>
      <c r="AF36" s="2">
        <v>255234</v>
      </c>
      <c r="AG36" s="2">
        <v>254475</v>
      </c>
      <c r="AH36" s="2">
        <v>252830</v>
      </c>
      <c r="AI36" s="2">
        <v>247781</v>
      </c>
      <c r="AJ36" s="2">
        <v>241795</v>
      </c>
      <c r="AK36" s="2">
        <v>237989</v>
      </c>
      <c r="AL36" s="2">
        <v>238087</v>
      </c>
      <c r="AM36" s="2">
        <v>242146</v>
      </c>
      <c r="AN36" s="2">
        <v>248413</v>
      </c>
      <c r="AO36" s="2">
        <v>253445</v>
      </c>
      <c r="AP36" s="2">
        <v>255792</v>
      </c>
      <c r="AQ36" s="2">
        <v>255969</v>
      </c>
      <c r="AR36" s="2">
        <v>251928</v>
      </c>
      <c r="AS36" s="2">
        <v>248345</v>
      </c>
      <c r="AT36" s="2">
        <v>247081</v>
      </c>
      <c r="AU36" s="2">
        <v>247520</v>
      </c>
      <c r="AV36" s="2">
        <v>251059</v>
      </c>
      <c r="AW36" s="2">
        <v>257039</v>
      </c>
      <c r="AX36" s="2">
        <v>266194</v>
      </c>
      <c r="AY36" s="2">
        <v>275293</v>
      </c>
      <c r="AZ36" s="2">
        <v>283680</v>
      </c>
      <c r="BA36" s="2">
        <v>289997</v>
      </c>
      <c r="BB36" s="2">
        <v>290956.840922373</v>
      </c>
      <c r="BC36" s="2">
        <v>289837.54466096399</v>
      </c>
      <c r="BD36" s="2">
        <v>289318.82422821497</v>
      </c>
      <c r="BE36" s="2">
        <v>290198.76432139502</v>
      </c>
      <c r="BF36" s="2">
        <v>293696.20250521402</v>
      </c>
      <c r="BG36" s="2">
        <v>296284.33738621499</v>
      </c>
      <c r="BH36" s="2">
        <v>299047.77388740203</v>
      </c>
      <c r="BI36" s="2">
        <v>301406.123554477</v>
      </c>
      <c r="BJ36" s="2">
        <v>303490.03765703202</v>
      </c>
      <c r="BK36" s="2">
        <v>305110.14596110297</v>
      </c>
      <c r="BL36" s="2">
        <v>306240.786564863</v>
      </c>
      <c r="BM36" s="2">
        <v>307160.978742462</v>
      </c>
      <c r="BN36" s="2">
        <v>307712.15347880102</v>
      </c>
      <c r="BO36" s="2">
        <v>308427.21355722297</v>
      </c>
      <c r="BP36" s="2">
        <v>309557.69981498498</v>
      </c>
      <c r="BQ36" s="2">
        <v>311516.35388068098</v>
      </c>
      <c r="BR36" s="2">
        <v>312769.47669840499</v>
      </c>
      <c r="BS36" s="2">
        <v>314959.27062520199</v>
      </c>
      <c r="BT36" s="2">
        <v>317789.28161017201</v>
      </c>
      <c r="BU36" s="2">
        <v>320912.39144652098</v>
      </c>
      <c r="BV36" s="2">
        <v>325425.20831937098</v>
      </c>
      <c r="BW36" s="2">
        <v>332399.203654974</v>
      </c>
      <c r="BX36" s="2">
        <v>339262.99805341801</v>
      </c>
      <c r="BY36" s="2">
        <v>345186.50216098101</v>
      </c>
      <c r="BZ36" s="2">
        <v>350517.868382496</v>
      </c>
      <c r="CA36" s="2">
        <v>354529.187190753</v>
      </c>
      <c r="CB36" s="2">
        <v>357446.86553584802</v>
      </c>
      <c r="CC36" s="2">
        <v>360194.49390772101</v>
      </c>
      <c r="CD36" s="2">
        <v>362245.09307697503</v>
      </c>
      <c r="CE36" s="2">
        <v>363958.37055698602</v>
      </c>
      <c r="CF36" s="2">
        <v>366173.24862048402</v>
      </c>
      <c r="CG36" s="2">
        <v>366739.08299045602</v>
      </c>
      <c r="CH36" s="2">
        <v>366630.08264006802</v>
      </c>
      <c r="CI36" s="2">
        <v>367103.08054577699</v>
      </c>
      <c r="CJ36" s="2">
        <v>367217.21535269602</v>
      </c>
      <c r="CK36" s="2">
        <v>365669.972261558</v>
      </c>
      <c r="CL36" s="2">
        <v>364990.17079804803</v>
      </c>
      <c r="CM36" s="2">
        <v>365854.33602184203</v>
      </c>
      <c r="CN36" s="2">
        <v>367164.84496987797</v>
      </c>
      <c r="CO36">
        <v>368739.51924848999</v>
      </c>
      <c r="CP36">
        <v>371195.26756789302</v>
      </c>
    </row>
    <row r="37" spans="1:94" x14ac:dyDescent="0.2">
      <c r="A37" t="s">
        <v>91</v>
      </c>
      <c r="B37" s="2" t="s">
        <v>117</v>
      </c>
      <c r="C37" s="2" t="s">
        <v>104</v>
      </c>
      <c r="D37" s="2">
        <v>153477</v>
      </c>
      <c r="E37" s="2">
        <v>152512</v>
      </c>
      <c r="F37" s="2">
        <v>148173</v>
      </c>
      <c r="G37" s="2">
        <v>144247</v>
      </c>
      <c r="H37" s="2">
        <v>141151</v>
      </c>
      <c r="I37" s="2">
        <v>139230</v>
      </c>
      <c r="J37" s="2">
        <v>140549</v>
      </c>
      <c r="K37" s="2">
        <v>142467</v>
      </c>
      <c r="L37" s="2">
        <v>145043</v>
      </c>
      <c r="M37" s="2">
        <v>148356</v>
      </c>
      <c r="N37" s="2">
        <v>152137</v>
      </c>
      <c r="O37" s="2">
        <v>156809</v>
      </c>
      <c r="P37" s="2">
        <v>160403</v>
      </c>
      <c r="Q37" s="2">
        <v>166961</v>
      </c>
      <c r="R37" s="2">
        <v>173238</v>
      </c>
      <c r="S37" s="2">
        <v>181363</v>
      </c>
      <c r="T37" s="2">
        <v>195329</v>
      </c>
      <c r="U37" s="2">
        <v>205867</v>
      </c>
      <c r="V37" s="2">
        <v>211810</v>
      </c>
      <c r="W37" s="2">
        <v>217207</v>
      </c>
      <c r="X37" s="2">
        <v>220929</v>
      </c>
      <c r="Y37" s="2">
        <v>219856</v>
      </c>
      <c r="Z37" s="2">
        <v>218816</v>
      </c>
      <c r="AA37" s="2">
        <v>220438</v>
      </c>
      <c r="AB37" s="2">
        <v>222513</v>
      </c>
      <c r="AC37" s="2">
        <v>225866</v>
      </c>
      <c r="AD37" s="2">
        <v>230343</v>
      </c>
      <c r="AE37" s="2">
        <v>233707</v>
      </c>
      <c r="AF37" s="2">
        <v>237318</v>
      </c>
      <c r="AG37" s="2">
        <v>241976</v>
      </c>
      <c r="AH37" s="2">
        <v>247665</v>
      </c>
      <c r="AI37" s="2">
        <v>252010</v>
      </c>
      <c r="AJ37" s="2">
        <v>254257</v>
      </c>
      <c r="AK37" s="2">
        <v>254389</v>
      </c>
      <c r="AL37" s="2">
        <v>251914</v>
      </c>
      <c r="AM37" s="2">
        <v>247696</v>
      </c>
      <c r="AN37" s="2">
        <v>242839</v>
      </c>
      <c r="AO37" s="2">
        <v>238935</v>
      </c>
      <c r="AP37" s="2">
        <v>237880</v>
      </c>
      <c r="AQ37" s="2">
        <v>240016</v>
      </c>
      <c r="AR37" s="2">
        <v>246411</v>
      </c>
      <c r="AS37" s="2">
        <v>252802</v>
      </c>
      <c r="AT37" s="2">
        <v>256983</v>
      </c>
      <c r="AU37" s="2">
        <v>259272</v>
      </c>
      <c r="AV37" s="2">
        <v>259688</v>
      </c>
      <c r="AW37" s="2">
        <v>256703</v>
      </c>
      <c r="AX37" s="2">
        <v>253784</v>
      </c>
      <c r="AY37" s="2">
        <v>252601</v>
      </c>
      <c r="AZ37" s="2">
        <v>252170</v>
      </c>
      <c r="BA37" s="2">
        <v>255612</v>
      </c>
      <c r="BB37" s="2">
        <v>259117.95177137299</v>
      </c>
      <c r="BC37" s="2">
        <v>264520.95566838299</v>
      </c>
      <c r="BD37" s="2">
        <v>270643.87222586502</v>
      </c>
      <c r="BE37" s="2">
        <v>276907.78541989299</v>
      </c>
      <c r="BF37" s="2">
        <v>281994.29108690599</v>
      </c>
      <c r="BG37" s="2">
        <v>285715.69961943501</v>
      </c>
      <c r="BH37" s="2">
        <v>287596.91245130799</v>
      </c>
      <c r="BI37" s="2">
        <v>289291.549620846</v>
      </c>
      <c r="BJ37" s="2">
        <v>291413.57040781999</v>
      </c>
      <c r="BK37" s="2">
        <v>294852.32661018299</v>
      </c>
      <c r="BL37" s="2">
        <v>297497.43646547903</v>
      </c>
      <c r="BM37" s="2">
        <v>300322.50081616302</v>
      </c>
      <c r="BN37" s="2">
        <v>302804.33042463299</v>
      </c>
      <c r="BO37" s="2">
        <v>305102.733582924</v>
      </c>
      <c r="BP37" s="2">
        <v>306916.025993052</v>
      </c>
      <c r="BQ37" s="2">
        <v>308240.52534561901</v>
      </c>
      <c r="BR37" s="2">
        <v>309338.552130369</v>
      </c>
      <c r="BS37" s="2">
        <v>310053.53323093598</v>
      </c>
      <c r="BT37" s="2">
        <v>310864.84810281801</v>
      </c>
      <c r="BU37" s="2">
        <v>312018.94849088602</v>
      </c>
      <c r="BV37" s="2">
        <v>313969.08904314501</v>
      </c>
      <c r="BW37" s="2">
        <v>315325.63136719499</v>
      </c>
      <c r="BX37" s="2">
        <v>317533.12858530099</v>
      </c>
      <c r="BY37" s="2">
        <v>320331.65134946298</v>
      </c>
      <c r="BZ37" s="2">
        <v>323366.85554654198</v>
      </c>
      <c r="CA37" s="2">
        <v>327671.86323664599</v>
      </c>
      <c r="CB37" s="2">
        <v>334260.83254021901</v>
      </c>
      <c r="CC37" s="2">
        <v>340767.65140801098</v>
      </c>
      <c r="CD37" s="2">
        <v>346405.06856701302</v>
      </c>
      <c r="CE37" s="2">
        <v>351497.37172466301</v>
      </c>
      <c r="CF37" s="2">
        <v>355350.49563475797</v>
      </c>
      <c r="CG37" s="2">
        <v>358174.05992930901</v>
      </c>
      <c r="CH37" s="2">
        <v>360845.11597738398</v>
      </c>
      <c r="CI37" s="2">
        <v>362884.94082179101</v>
      </c>
      <c r="CJ37" s="2">
        <v>364608.27791218797</v>
      </c>
      <c r="CK37" s="2">
        <v>366792.282418099</v>
      </c>
      <c r="CL37" s="2">
        <v>367469.58479254798</v>
      </c>
      <c r="CM37" s="2">
        <v>367498.29137279099</v>
      </c>
      <c r="CN37" s="2">
        <v>368033.79789418902</v>
      </c>
      <c r="CO37">
        <v>368253.990734661</v>
      </c>
      <c r="CP37">
        <v>366889.42264061503</v>
      </c>
    </row>
    <row r="38" spans="1:94" x14ac:dyDescent="0.2">
      <c r="A38" t="s">
        <v>91</v>
      </c>
      <c r="B38" s="2" t="s">
        <v>117</v>
      </c>
      <c r="C38" s="2" t="s">
        <v>105</v>
      </c>
      <c r="D38" s="2">
        <v>151574</v>
      </c>
      <c r="E38" s="2">
        <v>150703</v>
      </c>
      <c r="F38" s="2">
        <v>151555</v>
      </c>
      <c r="G38" s="2">
        <v>151924</v>
      </c>
      <c r="H38" s="2">
        <v>151875</v>
      </c>
      <c r="I38" s="2">
        <v>150111</v>
      </c>
      <c r="J38" s="2">
        <v>146533</v>
      </c>
      <c r="K38" s="2">
        <v>142687</v>
      </c>
      <c r="L38" s="2">
        <v>139346</v>
      </c>
      <c r="M38" s="2">
        <v>137025</v>
      </c>
      <c r="N38" s="2">
        <v>135514</v>
      </c>
      <c r="O38" s="2">
        <v>137227</v>
      </c>
      <c r="P38" s="2">
        <v>140178</v>
      </c>
      <c r="Q38" s="2">
        <v>143605</v>
      </c>
      <c r="R38" s="2">
        <v>148465</v>
      </c>
      <c r="S38" s="2">
        <v>152164</v>
      </c>
      <c r="T38" s="2">
        <v>155652</v>
      </c>
      <c r="U38" s="2">
        <v>160173</v>
      </c>
      <c r="V38" s="2">
        <v>167191</v>
      </c>
      <c r="W38" s="2">
        <v>173683</v>
      </c>
      <c r="X38" s="2">
        <v>181031</v>
      </c>
      <c r="Y38" s="2">
        <v>191983</v>
      </c>
      <c r="Z38" s="2">
        <v>202259</v>
      </c>
      <c r="AA38" s="2">
        <v>207942</v>
      </c>
      <c r="AB38" s="2">
        <v>213237</v>
      </c>
      <c r="AC38" s="2">
        <v>218802</v>
      </c>
      <c r="AD38" s="2">
        <v>217104</v>
      </c>
      <c r="AE38" s="2">
        <v>218037</v>
      </c>
      <c r="AF38" s="2">
        <v>220803</v>
      </c>
      <c r="AG38" s="2">
        <v>222554</v>
      </c>
      <c r="AH38" s="2">
        <v>224842</v>
      </c>
      <c r="AI38" s="2">
        <v>228362</v>
      </c>
      <c r="AJ38" s="2">
        <v>231196</v>
      </c>
      <c r="AK38" s="2">
        <v>234201</v>
      </c>
      <c r="AL38" s="2">
        <v>236889</v>
      </c>
      <c r="AM38" s="2">
        <v>239771</v>
      </c>
      <c r="AN38" s="2">
        <v>244265</v>
      </c>
      <c r="AO38" s="2">
        <v>248089</v>
      </c>
      <c r="AP38" s="2">
        <v>250213</v>
      </c>
      <c r="AQ38" s="2">
        <v>249320</v>
      </c>
      <c r="AR38" s="2">
        <v>245601</v>
      </c>
      <c r="AS38" s="2">
        <v>241505</v>
      </c>
      <c r="AT38" s="2">
        <v>238241</v>
      </c>
      <c r="AU38" s="2">
        <v>236800</v>
      </c>
      <c r="AV38" s="2">
        <v>238324</v>
      </c>
      <c r="AW38" s="2">
        <v>243631</v>
      </c>
      <c r="AX38" s="2">
        <v>251198</v>
      </c>
      <c r="AY38" s="2">
        <v>256472</v>
      </c>
      <c r="AZ38" s="2">
        <v>259373</v>
      </c>
      <c r="BA38" s="2">
        <v>260108</v>
      </c>
      <c r="BB38" s="2">
        <v>255405.01057602701</v>
      </c>
      <c r="BC38" s="2">
        <v>250391.12143668401</v>
      </c>
      <c r="BD38" s="2">
        <v>247767.42577728999</v>
      </c>
      <c r="BE38" s="2">
        <v>246787.48910046299</v>
      </c>
      <c r="BF38" s="2">
        <v>249485.2062405</v>
      </c>
      <c r="BG38" s="2">
        <v>254459.57212429499</v>
      </c>
      <c r="BH38" s="2">
        <v>261218.26806110001</v>
      </c>
      <c r="BI38" s="2">
        <v>268306.56212814001</v>
      </c>
      <c r="BJ38" s="2">
        <v>275026.37166056398</v>
      </c>
      <c r="BK38" s="2">
        <v>280026.72212896898</v>
      </c>
      <c r="BL38" s="2">
        <v>283784.96443939197</v>
      </c>
      <c r="BM38" s="2">
        <v>285824.87845159502</v>
      </c>
      <c r="BN38" s="2">
        <v>287652.28555057797</v>
      </c>
      <c r="BO38" s="2">
        <v>289844.05145087303</v>
      </c>
      <c r="BP38" s="2">
        <v>293239.76917054597</v>
      </c>
      <c r="BQ38" s="2">
        <v>295841.341214913</v>
      </c>
      <c r="BR38" s="2">
        <v>298613.47922488599</v>
      </c>
      <c r="BS38" s="2">
        <v>301074.373081956</v>
      </c>
      <c r="BT38" s="2">
        <v>303406.47886714397</v>
      </c>
      <c r="BU38" s="2">
        <v>305278.27467508201</v>
      </c>
      <c r="BV38" s="2">
        <v>306700.13814374403</v>
      </c>
      <c r="BW38" s="2">
        <v>307880.47327323898</v>
      </c>
      <c r="BX38" s="2">
        <v>308666.56601787597</v>
      </c>
      <c r="BY38" s="2">
        <v>309505.39683302399</v>
      </c>
      <c r="BZ38" s="2">
        <v>310640.30648978002</v>
      </c>
      <c r="CA38" s="2">
        <v>312543.48412323202</v>
      </c>
      <c r="CB38" s="2">
        <v>313927.43076880299</v>
      </c>
      <c r="CC38" s="2">
        <v>316111.87954801298</v>
      </c>
      <c r="CD38" s="2">
        <v>318860.930829902</v>
      </c>
      <c r="CE38" s="2">
        <v>321817.54754214501</v>
      </c>
      <c r="CF38" s="2">
        <v>325966.57828849897</v>
      </c>
      <c r="CG38" s="2">
        <v>332276.08498592902</v>
      </c>
      <c r="CH38" s="2">
        <v>338519.514899695</v>
      </c>
      <c r="CI38" s="2">
        <v>343940.744307174</v>
      </c>
      <c r="CJ38" s="2">
        <v>348849.56154377398</v>
      </c>
      <c r="CK38" s="2">
        <v>352576.84488701599</v>
      </c>
      <c r="CL38" s="2">
        <v>355322.46505053999</v>
      </c>
      <c r="CM38" s="2">
        <v>357929.23422936402</v>
      </c>
      <c r="CN38" s="2">
        <v>359948.6730978</v>
      </c>
      <c r="CO38">
        <v>361668.41610073397</v>
      </c>
      <c r="CP38">
        <v>363823.46422144503</v>
      </c>
    </row>
    <row r="39" spans="1:94" x14ac:dyDescent="0.2">
      <c r="A39" t="s">
        <v>91</v>
      </c>
      <c r="B39" s="2" t="s">
        <v>117</v>
      </c>
      <c r="C39" s="2" t="s">
        <v>106</v>
      </c>
      <c r="D39" s="2">
        <v>127312</v>
      </c>
      <c r="E39" s="2">
        <v>131793</v>
      </c>
      <c r="F39" s="2">
        <v>136295</v>
      </c>
      <c r="G39" s="2">
        <v>141073</v>
      </c>
      <c r="H39" s="2">
        <v>142501</v>
      </c>
      <c r="I39" s="2">
        <v>143830</v>
      </c>
      <c r="J39" s="2">
        <v>144151</v>
      </c>
      <c r="K39" s="2">
        <v>144679</v>
      </c>
      <c r="L39" s="2">
        <v>144787</v>
      </c>
      <c r="M39" s="2">
        <v>143716</v>
      </c>
      <c r="N39" s="2">
        <v>143064</v>
      </c>
      <c r="O39" s="2">
        <v>141543</v>
      </c>
      <c r="P39" s="2">
        <v>138465</v>
      </c>
      <c r="Q39" s="2">
        <v>135751</v>
      </c>
      <c r="R39" s="2">
        <v>133594</v>
      </c>
      <c r="S39" s="2">
        <v>133614</v>
      </c>
      <c r="T39" s="2">
        <v>136168</v>
      </c>
      <c r="U39" s="2">
        <v>139040</v>
      </c>
      <c r="V39" s="2">
        <v>142310</v>
      </c>
      <c r="W39" s="2">
        <v>146730</v>
      </c>
      <c r="X39" s="2">
        <v>150530</v>
      </c>
      <c r="Y39" s="2">
        <v>153370</v>
      </c>
      <c r="Z39" s="2">
        <v>155775</v>
      </c>
      <c r="AA39" s="2">
        <v>162044</v>
      </c>
      <c r="AB39" s="2">
        <v>168789</v>
      </c>
      <c r="AC39" s="2">
        <v>175448</v>
      </c>
      <c r="AD39" s="2">
        <v>188568</v>
      </c>
      <c r="AE39" s="2">
        <v>199746</v>
      </c>
      <c r="AF39" s="2">
        <v>206019</v>
      </c>
      <c r="AG39" s="2">
        <v>211823</v>
      </c>
      <c r="AH39" s="2">
        <v>217285</v>
      </c>
      <c r="AI39" s="2">
        <v>214883</v>
      </c>
      <c r="AJ39" s="2">
        <v>214168</v>
      </c>
      <c r="AK39" s="2">
        <v>214593</v>
      </c>
      <c r="AL39" s="2">
        <v>215618</v>
      </c>
      <c r="AM39" s="2">
        <v>217826</v>
      </c>
      <c r="AN39" s="2">
        <v>222183</v>
      </c>
      <c r="AO39" s="2">
        <v>226060</v>
      </c>
      <c r="AP39" s="2">
        <v>230454</v>
      </c>
      <c r="AQ39" s="2">
        <v>235149</v>
      </c>
      <c r="AR39" s="2">
        <v>240359</v>
      </c>
      <c r="AS39" s="2">
        <v>243804</v>
      </c>
      <c r="AT39" s="2">
        <v>246468</v>
      </c>
      <c r="AU39" s="2">
        <v>247855</v>
      </c>
      <c r="AV39" s="2">
        <v>246446</v>
      </c>
      <c r="AW39" s="2">
        <v>243196</v>
      </c>
      <c r="AX39" s="2">
        <v>238831</v>
      </c>
      <c r="AY39" s="2">
        <v>235125</v>
      </c>
      <c r="AZ39" s="2">
        <v>233415</v>
      </c>
      <c r="BA39" s="2">
        <v>236073</v>
      </c>
      <c r="BB39" s="2">
        <v>240878.61765090199</v>
      </c>
      <c r="BC39" s="2">
        <v>246751.99452051101</v>
      </c>
      <c r="BD39" s="2">
        <v>250707.376841071</v>
      </c>
      <c r="BE39" s="2">
        <v>253082.46178564499</v>
      </c>
      <c r="BF39" s="2">
        <v>253398.969358334</v>
      </c>
      <c r="BG39" s="2">
        <v>250097.89999273801</v>
      </c>
      <c r="BH39" s="2">
        <v>246502.16033519199</v>
      </c>
      <c r="BI39" s="2">
        <v>244885.19160056999</v>
      </c>
      <c r="BJ39" s="2">
        <v>244529.91216456401</v>
      </c>
      <c r="BK39" s="2">
        <v>247218.227592304</v>
      </c>
      <c r="BL39" s="2">
        <v>252080.762306194</v>
      </c>
      <c r="BM39" s="2">
        <v>258644.71181215899</v>
      </c>
      <c r="BN39" s="2">
        <v>265578.676694725</v>
      </c>
      <c r="BO39" s="2">
        <v>272154.59900528903</v>
      </c>
      <c r="BP39" s="2">
        <v>277102.77077809698</v>
      </c>
      <c r="BQ39" s="2">
        <v>280849.965025643</v>
      </c>
      <c r="BR39" s="2">
        <v>282961.84006885701</v>
      </c>
      <c r="BS39" s="2">
        <v>284837.23128404899</v>
      </c>
      <c r="BT39" s="2">
        <v>287029.79520761099</v>
      </c>
      <c r="BU39" s="2">
        <v>290365.66359085101</v>
      </c>
      <c r="BV39" s="2">
        <v>292933.90260802198</v>
      </c>
      <c r="BW39" s="2">
        <v>295651.99570122798</v>
      </c>
      <c r="BX39" s="2">
        <v>298071.01847881201</v>
      </c>
      <c r="BY39" s="2">
        <v>300391.63163876202</v>
      </c>
      <c r="BZ39" s="2">
        <v>302264.96909362299</v>
      </c>
      <c r="CA39" s="2">
        <v>303709.72308485903</v>
      </c>
      <c r="CB39" s="2">
        <v>304912.68147701898</v>
      </c>
      <c r="CC39" s="2">
        <v>305722.67183957901</v>
      </c>
      <c r="CD39" s="2">
        <v>306563.49425612501</v>
      </c>
      <c r="CE39" s="2">
        <v>307673.80215874501</v>
      </c>
      <c r="CF39" s="2">
        <v>309530.946573305</v>
      </c>
      <c r="CG39" s="2">
        <v>310918.57975651801</v>
      </c>
      <c r="CH39" s="2">
        <v>313070.51967572502</v>
      </c>
      <c r="CI39" s="2">
        <v>315769.09426680399</v>
      </c>
      <c r="CJ39" s="2">
        <v>318657.67998375301</v>
      </c>
      <c r="CK39" s="2">
        <v>322681.54951060301</v>
      </c>
      <c r="CL39" s="2">
        <v>328770.97803785303</v>
      </c>
      <c r="CM39" s="2">
        <v>334805.45884081803</v>
      </c>
      <c r="CN39" s="2">
        <v>340053.52095862001</v>
      </c>
      <c r="CO39">
        <v>344815.01582610799</v>
      </c>
      <c r="CP39">
        <v>348440.58281464101</v>
      </c>
    </row>
    <row r="40" spans="1:94" x14ac:dyDescent="0.2">
      <c r="A40" t="s">
        <v>91</v>
      </c>
      <c r="B40" s="2" t="s">
        <v>117</v>
      </c>
      <c r="C40" s="2" t="s">
        <v>107</v>
      </c>
      <c r="D40" s="2">
        <v>114291</v>
      </c>
      <c r="E40" s="2">
        <v>115001</v>
      </c>
      <c r="F40" s="2">
        <v>114883</v>
      </c>
      <c r="G40" s="2">
        <v>114144</v>
      </c>
      <c r="H40" s="2">
        <v>115516</v>
      </c>
      <c r="I40" s="2">
        <v>119281</v>
      </c>
      <c r="J40" s="2">
        <v>122336</v>
      </c>
      <c r="K40" s="2">
        <v>126634</v>
      </c>
      <c r="L40" s="2">
        <v>131122</v>
      </c>
      <c r="M40" s="2">
        <v>134005</v>
      </c>
      <c r="N40" s="2">
        <v>134907</v>
      </c>
      <c r="O40" s="2">
        <v>135411</v>
      </c>
      <c r="P40" s="2">
        <v>136943</v>
      </c>
      <c r="Q40" s="2">
        <v>137860</v>
      </c>
      <c r="R40" s="2">
        <v>138168</v>
      </c>
      <c r="S40" s="2">
        <v>137862</v>
      </c>
      <c r="T40" s="2">
        <v>136162</v>
      </c>
      <c r="U40" s="2">
        <v>133918</v>
      </c>
      <c r="V40" s="2">
        <v>131527</v>
      </c>
      <c r="W40" s="2">
        <v>129449</v>
      </c>
      <c r="X40" s="2">
        <v>128917</v>
      </c>
      <c r="Y40" s="2">
        <v>130920</v>
      </c>
      <c r="Z40" s="2">
        <v>133553</v>
      </c>
      <c r="AA40" s="2">
        <v>136294</v>
      </c>
      <c r="AB40" s="2">
        <v>140230</v>
      </c>
      <c r="AC40" s="2">
        <v>143777</v>
      </c>
      <c r="AD40" s="2">
        <v>147880</v>
      </c>
      <c r="AE40" s="2">
        <v>152221</v>
      </c>
      <c r="AF40" s="2">
        <v>159165</v>
      </c>
      <c r="AG40" s="2">
        <v>165851</v>
      </c>
      <c r="AH40" s="2">
        <v>173076</v>
      </c>
      <c r="AI40" s="2">
        <v>184053</v>
      </c>
      <c r="AJ40" s="2">
        <v>193093</v>
      </c>
      <c r="AK40" s="2">
        <v>197611</v>
      </c>
      <c r="AL40" s="2">
        <v>201927</v>
      </c>
      <c r="AM40" s="2">
        <v>204582</v>
      </c>
      <c r="AN40" s="2">
        <v>203210</v>
      </c>
      <c r="AO40" s="2">
        <v>204710</v>
      </c>
      <c r="AP40" s="2">
        <v>207416</v>
      </c>
      <c r="AQ40" s="2">
        <v>210685</v>
      </c>
      <c r="AR40" s="2">
        <v>214741</v>
      </c>
      <c r="AS40" s="2">
        <v>218815</v>
      </c>
      <c r="AT40" s="2">
        <v>222134</v>
      </c>
      <c r="AU40" s="2">
        <v>225732</v>
      </c>
      <c r="AV40" s="2">
        <v>229280</v>
      </c>
      <c r="AW40" s="2">
        <v>233212</v>
      </c>
      <c r="AX40" s="2">
        <v>237629</v>
      </c>
      <c r="AY40" s="2">
        <v>240712</v>
      </c>
      <c r="AZ40" s="2">
        <v>242567</v>
      </c>
      <c r="BA40" s="2">
        <v>241975</v>
      </c>
      <c r="BB40" s="2">
        <v>238298.295960544</v>
      </c>
      <c r="BC40" s="2">
        <v>233340.461710523</v>
      </c>
      <c r="BD40" s="2">
        <v>229335.351872567</v>
      </c>
      <c r="BE40" s="2">
        <v>227965.98469909001</v>
      </c>
      <c r="BF40" s="2">
        <v>230335.27884142901</v>
      </c>
      <c r="BG40" s="2">
        <v>235929.319159965</v>
      </c>
      <c r="BH40" s="2">
        <v>242442.100644716</v>
      </c>
      <c r="BI40" s="2">
        <v>246870.39760969899</v>
      </c>
      <c r="BJ40" s="2">
        <v>249549.439453211</v>
      </c>
      <c r="BK40" s="2">
        <v>249970.16529630599</v>
      </c>
      <c r="BL40" s="2">
        <v>246999.38544777699</v>
      </c>
      <c r="BM40" s="2">
        <v>243758.515865636</v>
      </c>
      <c r="BN40" s="2">
        <v>242398.095404108</v>
      </c>
      <c r="BO40" s="2">
        <v>242255.14212238599</v>
      </c>
      <c r="BP40" s="2">
        <v>244979.66459582801</v>
      </c>
      <c r="BQ40" s="2">
        <v>249754.29041601199</v>
      </c>
      <c r="BR40" s="2">
        <v>256153.41795841401</v>
      </c>
      <c r="BS40" s="2">
        <v>262941.77592762001</v>
      </c>
      <c r="BT40" s="2">
        <v>269372.65988334699</v>
      </c>
      <c r="BU40" s="2">
        <v>274266.40957684099</v>
      </c>
      <c r="BV40" s="2">
        <v>278013.60834403598</v>
      </c>
      <c r="BW40" s="2">
        <v>280178.00168139901</v>
      </c>
      <c r="BX40" s="2">
        <v>282072.95063782303</v>
      </c>
      <c r="BY40" s="2">
        <v>284237.574953339</v>
      </c>
      <c r="BZ40" s="2">
        <v>287482.76202866301</v>
      </c>
      <c r="CA40" s="2">
        <v>289970.58955268201</v>
      </c>
      <c r="CB40" s="2">
        <v>292601.18398638</v>
      </c>
      <c r="CC40" s="2">
        <v>294951.53711549297</v>
      </c>
      <c r="CD40" s="2">
        <v>297238.08184753999</v>
      </c>
      <c r="CE40" s="2">
        <v>299097.81856315298</v>
      </c>
      <c r="CF40" s="2">
        <v>300552.75159143598</v>
      </c>
      <c r="CG40" s="2">
        <v>301767.20172767399</v>
      </c>
      <c r="CH40" s="2">
        <v>302591.31386933598</v>
      </c>
      <c r="CI40" s="2">
        <v>303430.76914541598</v>
      </c>
      <c r="CJ40" s="2">
        <v>304519.579591577</v>
      </c>
      <c r="CK40" s="2">
        <v>306334.895101804</v>
      </c>
      <c r="CL40" s="2">
        <v>307719.53990793502</v>
      </c>
      <c r="CM40" s="2">
        <v>309840.55863490602</v>
      </c>
      <c r="CN40" s="2">
        <v>312495.33491316601</v>
      </c>
      <c r="CO40">
        <v>315328.78487111902</v>
      </c>
      <c r="CP40">
        <v>319250.67558189802</v>
      </c>
    </row>
    <row r="41" spans="1:94" x14ac:dyDescent="0.2">
      <c r="A41" t="s">
        <v>91</v>
      </c>
      <c r="B41" s="2" t="s">
        <v>117</v>
      </c>
      <c r="C41" s="2" t="s">
        <v>108</v>
      </c>
      <c r="D41" s="2">
        <v>92147</v>
      </c>
      <c r="E41" s="2">
        <v>94985</v>
      </c>
      <c r="F41" s="2">
        <v>97663</v>
      </c>
      <c r="G41" s="2">
        <v>100271</v>
      </c>
      <c r="H41" s="2">
        <v>102497</v>
      </c>
      <c r="I41" s="2">
        <v>103430</v>
      </c>
      <c r="J41" s="2">
        <v>104313</v>
      </c>
      <c r="K41" s="2">
        <v>104797</v>
      </c>
      <c r="L41" s="2">
        <v>103822</v>
      </c>
      <c r="M41" s="2">
        <v>104722</v>
      </c>
      <c r="N41" s="2">
        <v>107362</v>
      </c>
      <c r="O41" s="2">
        <v>111577</v>
      </c>
      <c r="P41" s="2">
        <v>116434</v>
      </c>
      <c r="Q41" s="2">
        <v>121592</v>
      </c>
      <c r="R41" s="2">
        <v>124655</v>
      </c>
      <c r="S41" s="2">
        <v>126988</v>
      </c>
      <c r="T41" s="2">
        <v>128002</v>
      </c>
      <c r="U41" s="2">
        <v>129764</v>
      </c>
      <c r="V41" s="2">
        <v>130835</v>
      </c>
      <c r="W41" s="2">
        <v>131153</v>
      </c>
      <c r="X41" s="2">
        <v>130452</v>
      </c>
      <c r="Y41" s="2">
        <v>128487</v>
      </c>
      <c r="Z41" s="2">
        <v>126140</v>
      </c>
      <c r="AA41" s="2">
        <v>124458</v>
      </c>
      <c r="AB41" s="2">
        <v>123269</v>
      </c>
      <c r="AC41" s="2">
        <v>122932</v>
      </c>
      <c r="AD41" s="2">
        <v>125601</v>
      </c>
      <c r="AE41" s="2">
        <v>128815</v>
      </c>
      <c r="AF41" s="2">
        <v>132559</v>
      </c>
      <c r="AG41" s="2">
        <v>137364</v>
      </c>
      <c r="AH41" s="2">
        <v>140939</v>
      </c>
      <c r="AI41" s="2">
        <v>143268</v>
      </c>
      <c r="AJ41" s="2">
        <v>145789</v>
      </c>
      <c r="AK41" s="2">
        <v>150517</v>
      </c>
      <c r="AL41" s="2">
        <v>155918</v>
      </c>
      <c r="AM41" s="2">
        <v>161993</v>
      </c>
      <c r="AN41" s="2">
        <v>173990</v>
      </c>
      <c r="AO41" s="2">
        <v>184102</v>
      </c>
      <c r="AP41" s="2">
        <v>189750</v>
      </c>
      <c r="AQ41" s="2">
        <v>195149</v>
      </c>
      <c r="AR41" s="2">
        <v>199382</v>
      </c>
      <c r="AS41" s="2">
        <v>197795</v>
      </c>
      <c r="AT41" s="2">
        <v>198840</v>
      </c>
      <c r="AU41" s="2">
        <v>201173</v>
      </c>
      <c r="AV41" s="2">
        <v>203146</v>
      </c>
      <c r="AW41" s="2">
        <v>205857</v>
      </c>
      <c r="AX41" s="2">
        <v>210185</v>
      </c>
      <c r="AY41" s="2">
        <v>213628</v>
      </c>
      <c r="AZ41" s="2">
        <v>217857</v>
      </c>
      <c r="BA41" s="2">
        <v>223395</v>
      </c>
      <c r="BB41" s="2">
        <v>227264.87717469799</v>
      </c>
      <c r="BC41" s="2">
        <v>230818.184483544</v>
      </c>
      <c r="BD41" s="2">
        <v>233719.76356727601</v>
      </c>
      <c r="BE41" s="2">
        <v>235653.05126549999</v>
      </c>
      <c r="BF41" s="2">
        <v>234566.33655046899</v>
      </c>
      <c r="BG41" s="2">
        <v>232049.993312281</v>
      </c>
      <c r="BH41" s="2">
        <v>228321.190466492</v>
      </c>
      <c r="BI41" s="2">
        <v>225302.13370244601</v>
      </c>
      <c r="BJ41" s="2">
        <v>224548.36482183199</v>
      </c>
      <c r="BK41" s="2">
        <v>227044.10278997</v>
      </c>
      <c r="BL41" s="2">
        <v>232611.505820016</v>
      </c>
      <c r="BM41" s="2">
        <v>239012.4855865</v>
      </c>
      <c r="BN41" s="2">
        <v>243407.97258048999</v>
      </c>
      <c r="BO41" s="2">
        <v>246137.659524855</v>
      </c>
      <c r="BP41" s="2">
        <v>246700.72446194</v>
      </c>
      <c r="BQ41" s="2">
        <v>244040.55028226401</v>
      </c>
      <c r="BR41" s="2">
        <v>241123.63988142199</v>
      </c>
      <c r="BS41" s="2">
        <v>239991.597024958</v>
      </c>
      <c r="BT41" s="2">
        <v>240031.23359350101</v>
      </c>
      <c r="BU41" s="2">
        <v>242796.338553671</v>
      </c>
      <c r="BV41" s="2">
        <v>247516.82870389699</v>
      </c>
      <c r="BW41" s="2">
        <v>253770.169336102</v>
      </c>
      <c r="BX41" s="2">
        <v>260405.21643705299</v>
      </c>
      <c r="BY41" s="2">
        <v>266661.43759891897</v>
      </c>
      <c r="BZ41" s="2">
        <v>271440.183232193</v>
      </c>
      <c r="CA41" s="2">
        <v>275104.829865676</v>
      </c>
      <c r="CB41" s="2">
        <v>277251.923808083</v>
      </c>
      <c r="CC41" s="2">
        <v>279118.23686702899</v>
      </c>
      <c r="CD41" s="2">
        <v>281229.01120424998</v>
      </c>
      <c r="CE41" s="2">
        <v>284377.01067478699</v>
      </c>
      <c r="CF41" s="2">
        <v>286788.71829521301</v>
      </c>
      <c r="CG41" s="2">
        <v>289334.69963736198</v>
      </c>
      <c r="CH41" s="2">
        <v>291617.25435032602</v>
      </c>
      <c r="CI41" s="2">
        <v>293867.665608007</v>
      </c>
      <c r="CJ41" s="2">
        <v>295712.10096989898</v>
      </c>
      <c r="CK41" s="2">
        <v>297172.22231041099</v>
      </c>
      <c r="CL41" s="2">
        <v>298393.57159061998</v>
      </c>
      <c r="CM41" s="2">
        <v>299228.16472757299</v>
      </c>
      <c r="CN41" s="2">
        <v>300066.90132418898</v>
      </c>
      <c r="CO41">
        <v>301139.72703597503</v>
      </c>
      <c r="CP41">
        <v>302919.38036531099</v>
      </c>
    </row>
    <row r="42" spans="1:94" x14ac:dyDescent="0.2">
      <c r="A42" t="s">
        <v>91</v>
      </c>
      <c r="B42" s="2" t="s">
        <v>117</v>
      </c>
      <c r="C42" s="2" t="s">
        <v>109</v>
      </c>
      <c r="D42" s="2">
        <v>68480</v>
      </c>
      <c r="E42" s="2">
        <v>70566</v>
      </c>
      <c r="F42" s="2">
        <v>72670</v>
      </c>
      <c r="G42" s="2">
        <v>74922</v>
      </c>
      <c r="H42" s="2">
        <v>76720</v>
      </c>
      <c r="I42" s="2">
        <v>78942</v>
      </c>
      <c r="J42" s="2">
        <v>81441</v>
      </c>
      <c r="K42" s="2">
        <v>83880</v>
      </c>
      <c r="L42" s="2">
        <v>86740</v>
      </c>
      <c r="M42" s="2">
        <v>89490</v>
      </c>
      <c r="N42" s="2">
        <v>91091</v>
      </c>
      <c r="O42" s="2">
        <v>91810</v>
      </c>
      <c r="P42" s="2">
        <v>91948</v>
      </c>
      <c r="Q42" s="2">
        <v>91386</v>
      </c>
      <c r="R42" s="2">
        <v>92721</v>
      </c>
      <c r="S42" s="2">
        <v>96881</v>
      </c>
      <c r="T42" s="2">
        <v>101228</v>
      </c>
      <c r="U42" s="2">
        <v>105739</v>
      </c>
      <c r="V42" s="2">
        <v>110232</v>
      </c>
      <c r="W42" s="2">
        <v>112505</v>
      </c>
      <c r="X42" s="2">
        <v>114568</v>
      </c>
      <c r="Y42" s="2">
        <v>115753</v>
      </c>
      <c r="Z42" s="2">
        <v>117008</v>
      </c>
      <c r="AA42" s="2">
        <v>117581</v>
      </c>
      <c r="AB42" s="2">
        <v>117939</v>
      </c>
      <c r="AC42" s="2">
        <v>118478</v>
      </c>
      <c r="AD42" s="2">
        <v>118579</v>
      </c>
      <c r="AE42" s="2">
        <v>117615</v>
      </c>
      <c r="AF42" s="2">
        <v>116505</v>
      </c>
      <c r="AG42" s="2">
        <v>115398</v>
      </c>
      <c r="AH42" s="2">
        <v>116246</v>
      </c>
      <c r="AI42" s="2">
        <v>118209</v>
      </c>
      <c r="AJ42" s="2">
        <v>120136</v>
      </c>
      <c r="AK42" s="2">
        <v>122506</v>
      </c>
      <c r="AL42" s="2">
        <v>125468</v>
      </c>
      <c r="AM42" s="2">
        <v>127395</v>
      </c>
      <c r="AN42" s="2">
        <v>131466</v>
      </c>
      <c r="AO42" s="2">
        <v>136100</v>
      </c>
      <c r="AP42" s="2">
        <v>142995</v>
      </c>
      <c r="AQ42" s="2">
        <v>150099</v>
      </c>
      <c r="AR42" s="2">
        <v>157800</v>
      </c>
      <c r="AS42" s="2">
        <v>167973</v>
      </c>
      <c r="AT42" s="2">
        <v>176999</v>
      </c>
      <c r="AU42" s="2">
        <v>181771</v>
      </c>
      <c r="AV42" s="2">
        <v>186628</v>
      </c>
      <c r="AW42" s="2">
        <v>191040</v>
      </c>
      <c r="AX42" s="2">
        <v>189297</v>
      </c>
      <c r="AY42" s="2">
        <v>189734</v>
      </c>
      <c r="AZ42" s="2">
        <v>191724</v>
      </c>
      <c r="BA42" s="2">
        <v>195513</v>
      </c>
      <c r="BB42" s="2">
        <v>198478.20563620099</v>
      </c>
      <c r="BC42" s="2">
        <v>202484.84482036199</v>
      </c>
      <c r="BD42" s="2">
        <v>206160.97221251301</v>
      </c>
      <c r="BE42" s="2">
        <v>210175.69660231899</v>
      </c>
      <c r="BF42" s="2">
        <v>214271.725420431</v>
      </c>
      <c r="BG42" s="2">
        <v>218778.629513808</v>
      </c>
      <c r="BH42" s="2">
        <v>222980.529624496</v>
      </c>
      <c r="BI42" s="2">
        <v>226402.15898597901</v>
      </c>
      <c r="BJ42" s="2">
        <v>228718.21074746599</v>
      </c>
      <c r="BK42" s="2">
        <v>227973.481288932</v>
      </c>
      <c r="BL42" s="2">
        <v>225900.745556118</v>
      </c>
      <c r="BM42" s="2">
        <v>222715.05384736499</v>
      </c>
      <c r="BN42" s="2">
        <v>220214.64925058701</v>
      </c>
      <c r="BO42" s="2">
        <v>219845.19765739201</v>
      </c>
      <c r="BP42" s="2">
        <v>222510.674675663</v>
      </c>
      <c r="BQ42" s="2">
        <v>228072.15402265999</v>
      </c>
      <c r="BR42" s="2">
        <v>234376.453717867</v>
      </c>
      <c r="BS42" s="2">
        <v>238741.737047617</v>
      </c>
      <c r="BT42" s="2">
        <v>241513.35665803001</v>
      </c>
      <c r="BU42" s="2">
        <v>242216.592807626</v>
      </c>
      <c r="BV42" s="2">
        <v>239874.58611927999</v>
      </c>
      <c r="BW42" s="2">
        <v>237254.26824769401</v>
      </c>
      <c r="BX42" s="2">
        <v>236297.246592112</v>
      </c>
      <c r="BY42" s="2">
        <v>236441.360299152</v>
      </c>
      <c r="BZ42" s="2">
        <v>239150.22855092699</v>
      </c>
      <c r="CA42" s="2">
        <v>243700.60225960999</v>
      </c>
      <c r="CB42" s="2">
        <v>249715.30313686401</v>
      </c>
      <c r="CC42" s="2">
        <v>256119.518373573</v>
      </c>
      <c r="CD42" s="2">
        <v>262144.43969434203</v>
      </c>
      <c r="CE42" s="2">
        <v>266768.30750278698</v>
      </c>
      <c r="CF42" s="2">
        <v>270332.32894802402</v>
      </c>
      <c r="CG42" s="2">
        <v>272444.15276909102</v>
      </c>
      <c r="CH42" s="2">
        <v>274270.86709906498</v>
      </c>
      <c r="CI42" s="2">
        <v>276319.341150589</v>
      </c>
      <c r="CJ42" s="2">
        <v>279362.67930234701</v>
      </c>
      <c r="CK42" s="2">
        <v>281692.82066139701</v>
      </c>
      <c r="CL42" s="2">
        <v>284146.792866776</v>
      </c>
      <c r="CM42" s="2">
        <v>286354.92609350901</v>
      </c>
      <c r="CN42" s="2">
        <v>288559.41202760802</v>
      </c>
      <c r="CO42">
        <v>290382.68301272998</v>
      </c>
      <c r="CP42">
        <v>291838.937974106</v>
      </c>
    </row>
    <row r="43" spans="1:94" x14ac:dyDescent="0.2">
      <c r="A43" t="s">
        <v>91</v>
      </c>
      <c r="B43" s="2" t="s">
        <v>117</v>
      </c>
      <c r="C43" s="2" t="s">
        <v>110</v>
      </c>
      <c r="D43" s="2">
        <v>45549</v>
      </c>
      <c r="E43" s="2">
        <v>47061</v>
      </c>
      <c r="F43" s="2">
        <v>48522</v>
      </c>
      <c r="G43" s="2">
        <v>50668</v>
      </c>
      <c r="H43" s="2">
        <v>51662</v>
      </c>
      <c r="I43" s="2">
        <v>53334</v>
      </c>
      <c r="J43" s="2">
        <v>55261</v>
      </c>
      <c r="K43" s="2">
        <v>57118</v>
      </c>
      <c r="L43" s="2">
        <v>59066</v>
      </c>
      <c r="M43" s="2">
        <v>60994</v>
      </c>
      <c r="N43" s="2">
        <v>63168</v>
      </c>
      <c r="O43" s="2">
        <v>65869</v>
      </c>
      <c r="P43" s="2">
        <v>68299</v>
      </c>
      <c r="Q43" s="2">
        <v>71131</v>
      </c>
      <c r="R43" s="2">
        <v>73381</v>
      </c>
      <c r="S43" s="2">
        <v>75136</v>
      </c>
      <c r="T43" s="2">
        <v>76734</v>
      </c>
      <c r="U43" s="2">
        <v>77051</v>
      </c>
      <c r="V43" s="2">
        <v>77189</v>
      </c>
      <c r="W43" s="2">
        <v>78738</v>
      </c>
      <c r="X43" s="2">
        <v>82445</v>
      </c>
      <c r="Y43" s="2">
        <v>85889</v>
      </c>
      <c r="Z43" s="2">
        <v>89573</v>
      </c>
      <c r="AA43" s="2">
        <v>93736</v>
      </c>
      <c r="AB43" s="2">
        <v>95890</v>
      </c>
      <c r="AC43" s="2">
        <v>97644</v>
      </c>
      <c r="AD43" s="2">
        <v>99285</v>
      </c>
      <c r="AE43" s="2">
        <v>101274</v>
      </c>
      <c r="AF43" s="2">
        <v>103396</v>
      </c>
      <c r="AG43" s="2">
        <v>104748</v>
      </c>
      <c r="AH43" s="2">
        <v>106085</v>
      </c>
      <c r="AI43" s="2">
        <v>105674</v>
      </c>
      <c r="AJ43" s="2">
        <v>104042</v>
      </c>
      <c r="AK43" s="2">
        <v>102536</v>
      </c>
      <c r="AL43" s="2">
        <v>101625</v>
      </c>
      <c r="AM43" s="2">
        <v>102202</v>
      </c>
      <c r="AN43" s="2">
        <v>104894</v>
      </c>
      <c r="AO43" s="2">
        <v>107738</v>
      </c>
      <c r="AP43" s="2">
        <v>111318</v>
      </c>
      <c r="AQ43" s="2">
        <v>115964</v>
      </c>
      <c r="AR43" s="2">
        <v>120075</v>
      </c>
      <c r="AS43" s="2">
        <v>123212</v>
      </c>
      <c r="AT43" s="2">
        <v>126712</v>
      </c>
      <c r="AU43" s="2">
        <v>132406</v>
      </c>
      <c r="AV43" s="2">
        <v>137861</v>
      </c>
      <c r="AW43" s="2">
        <v>143975</v>
      </c>
      <c r="AX43" s="2">
        <v>154226</v>
      </c>
      <c r="AY43" s="2">
        <v>163012</v>
      </c>
      <c r="AZ43" s="2">
        <v>167991</v>
      </c>
      <c r="BA43" s="2">
        <v>174125</v>
      </c>
      <c r="BB43" s="2">
        <v>178196.755586071</v>
      </c>
      <c r="BC43" s="2">
        <v>177149.76495625</v>
      </c>
      <c r="BD43" s="2">
        <v>178242.28963417499</v>
      </c>
      <c r="BE43" s="2">
        <v>180682.09676252099</v>
      </c>
      <c r="BF43" s="2">
        <v>183311.087584261</v>
      </c>
      <c r="BG43" s="2">
        <v>186821.60236693599</v>
      </c>
      <c r="BH43" s="2">
        <v>191252.72501985799</v>
      </c>
      <c r="BI43" s="2">
        <v>195296.406780402</v>
      </c>
      <c r="BJ43" s="2">
        <v>199536.87022963</v>
      </c>
      <c r="BK43" s="2">
        <v>203687.58947656999</v>
      </c>
      <c r="BL43" s="2">
        <v>208227.463114174</v>
      </c>
      <c r="BM43" s="2">
        <v>212500.10095480701</v>
      </c>
      <c r="BN43" s="2">
        <v>216056.59092179299</v>
      </c>
      <c r="BO43" s="2">
        <v>218573.27487824199</v>
      </c>
      <c r="BP43" s="2">
        <v>218222.47429611601</v>
      </c>
      <c r="BQ43" s="2">
        <v>216627.54554745901</v>
      </c>
      <c r="BR43" s="2">
        <v>214001.48776865599</v>
      </c>
      <c r="BS43" s="2">
        <v>212024.26491171299</v>
      </c>
      <c r="BT43" s="2">
        <v>212033.41726158201</v>
      </c>
      <c r="BU43" s="2">
        <v>214863.97110611</v>
      </c>
      <c r="BV43" s="2">
        <v>220423.57295013501</v>
      </c>
      <c r="BW43" s="2">
        <v>226585.35774972301</v>
      </c>
      <c r="BX43" s="2">
        <v>230833.14764817199</v>
      </c>
      <c r="BY43" s="2">
        <v>233520.51744839901</v>
      </c>
      <c r="BZ43" s="2">
        <v>234203.397302097</v>
      </c>
      <c r="CA43" s="2">
        <v>232005.22653865899</v>
      </c>
      <c r="CB43" s="2">
        <v>229556.301402615</v>
      </c>
      <c r="CC43" s="2">
        <v>228679.854538927</v>
      </c>
      <c r="CD43" s="2">
        <v>228861.40737195499</v>
      </c>
      <c r="CE43" s="2">
        <v>231462.19807947299</v>
      </c>
      <c r="CF43" s="2">
        <v>235807.99161520501</v>
      </c>
      <c r="CG43" s="2">
        <v>241535.47306404699</v>
      </c>
      <c r="CH43" s="2">
        <v>247646.87628430099</v>
      </c>
      <c r="CI43" s="2">
        <v>253380.33803028899</v>
      </c>
      <c r="CJ43" s="2">
        <v>257792.71323722301</v>
      </c>
      <c r="CK43" s="2">
        <v>261209.463667064</v>
      </c>
      <c r="CL43" s="2">
        <v>263249.82759693603</v>
      </c>
      <c r="CM43" s="2">
        <v>265012.782350528</v>
      </c>
      <c r="CN43" s="2">
        <v>266977.43092292198</v>
      </c>
      <c r="CO43">
        <v>269889.38615189801</v>
      </c>
      <c r="CP43">
        <v>272118.374340754</v>
      </c>
    </row>
    <row r="44" spans="1:94" x14ac:dyDescent="0.2">
      <c r="A44" t="s">
        <v>91</v>
      </c>
      <c r="B44" s="2" t="s">
        <v>117</v>
      </c>
      <c r="C44" s="2" t="s">
        <v>111</v>
      </c>
      <c r="D44" s="2">
        <v>28159</v>
      </c>
      <c r="E44" s="2">
        <v>28105</v>
      </c>
      <c r="F44" s="2">
        <v>27892</v>
      </c>
      <c r="G44" s="2">
        <v>28360</v>
      </c>
      <c r="H44" s="2">
        <v>29804</v>
      </c>
      <c r="I44" s="2">
        <v>31580</v>
      </c>
      <c r="J44" s="2">
        <v>32282</v>
      </c>
      <c r="K44" s="2">
        <v>33410</v>
      </c>
      <c r="L44" s="2">
        <v>34795</v>
      </c>
      <c r="M44" s="2">
        <v>35800</v>
      </c>
      <c r="N44" s="2">
        <v>37083</v>
      </c>
      <c r="O44" s="2">
        <v>38752</v>
      </c>
      <c r="P44" s="2">
        <v>40333</v>
      </c>
      <c r="Q44" s="2">
        <v>42152</v>
      </c>
      <c r="R44" s="2">
        <v>44235</v>
      </c>
      <c r="S44" s="2">
        <v>46617</v>
      </c>
      <c r="T44" s="2">
        <v>48482</v>
      </c>
      <c r="U44" s="2">
        <v>50525</v>
      </c>
      <c r="V44" s="2">
        <v>52927</v>
      </c>
      <c r="W44" s="2">
        <v>54763</v>
      </c>
      <c r="X44" s="2">
        <v>56481</v>
      </c>
      <c r="Y44" s="2">
        <v>57743</v>
      </c>
      <c r="Z44" s="2">
        <v>58339</v>
      </c>
      <c r="AA44" s="2">
        <v>58572</v>
      </c>
      <c r="AB44" s="2">
        <v>60388</v>
      </c>
      <c r="AC44" s="2">
        <v>63771</v>
      </c>
      <c r="AD44" s="2">
        <v>67568</v>
      </c>
      <c r="AE44" s="2">
        <v>71231</v>
      </c>
      <c r="AF44" s="2">
        <v>74953</v>
      </c>
      <c r="AG44" s="2">
        <v>77418</v>
      </c>
      <c r="AH44" s="2">
        <v>79710</v>
      </c>
      <c r="AI44" s="2">
        <v>80995</v>
      </c>
      <c r="AJ44" s="2">
        <v>82892</v>
      </c>
      <c r="AK44" s="2">
        <v>84477</v>
      </c>
      <c r="AL44" s="2">
        <v>85427</v>
      </c>
      <c r="AM44" s="2">
        <v>85766</v>
      </c>
      <c r="AN44" s="2">
        <v>86319</v>
      </c>
      <c r="AO44" s="2">
        <v>86300</v>
      </c>
      <c r="AP44" s="2">
        <v>86580</v>
      </c>
      <c r="AQ44" s="2">
        <v>86977</v>
      </c>
      <c r="AR44" s="2">
        <v>88542</v>
      </c>
      <c r="AS44" s="2">
        <v>90885</v>
      </c>
      <c r="AT44" s="2">
        <v>93496</v>
      </c>
      <c r="AU44" s="2">
        <v>96424</v>
      </c>
      <c r="AV44" s="2">
        <v>99703</v>
      </c>
      <c r="AW44" s="2">
        <v>102355</v>
      </c>
      <c r="AX44" s="2">
        <v>105969</v>
      </c>
      <c r="AY44" s="2">
        <v>109506</v>
      </c>
      <c r="AZ44" s="2">
        <v>115184</v>
      </c>
      <c r="BA44" s="2">
        <v>121412</v>
      </c>
      <c r="BB44" s="2">
        <v>127730.18789785801</v>
      </c>
      <c r="BC44" s="2">
        <v>137486.52260260499</v>
      </c>
      <c r="BD44" s="2">
        <v>146299.13248756499</v>
      </c>
      <c r="BE44" s="2">
        <v>151257.847472391</v>
      </c>
      <c r="BF44" s="2">
        <v>156300.27583997199</v>
      </c>
      <c r="BG44" s="2">
        <v>160524.59439897299</v>
      </c>
      <c r="BH44" s="2">
        <v>160307.92976847</v>
      </c>
      <c r="BI44" s="2">
        <v>161924.97649798801</v>
      </c>
      <c r="BJ44" s="2">
        <v>164620.82168112701</v>
      </c>
      <c r="BK44" s="2">
        <v>167416.12646442099</v>
      </c>
      <c r="BL44" s="2">
        <v>171034.03916660801</v>
      </c>
      <c r="BM44" s="2">
        <v>175455.10662769101</v>
      </c>
      <c r="BN44" s="2">
        <v>179566.853970664</v>
      </c>
      <c r="BO44" s="2">
        <v>183861.579715181</v>
      </c>
      <c r="BP44" s="2">
        <v>188084.116343865</v>
      </c>
      <c r="BQ44" s="2">
        <v>192675.56650636601</v>
      </c>
      <c r="BR44" s="2">
        <v>197021.84082507101</v>
      </c>
      <c r="BS44" s="2">
        <v>200708.29470388399</v>
      </c>
      <c r="BT44" s="2">
        <v>203413.50518566</v>
      </c>
      <c r="BU44" s="2">
        <v>203466.893133779</v>
      </c>
      <c r="BV44" s="2">
        <v>202395.33759097799</v>
      </c>
      <c r="BW44" s="2">
        <v>200301.86033633901</v>
      </c>
      <c r="BX44" s="2">
        <v>198753.224719961</v>
      </c>
      <c r="BY44" s="2">
        <v>198975.26990260801</v>
      </c>
      <c r="BZ44" s="2">
        <v>201708.06253482099</v>
      </c>
      <c r="CA44" s="2">
        <v>206924.153033179</v>
      </c>
      <c r="CB44" s="2">
        <v>212639.54760881301</v>
      </c>
      <c r="CC44" s="2">
        <v>216536.792998933</v>
      </c>
      <c r="CD44" s="2">
        <v>218980.535840814</v>
      </c>
      <c r="CE44" s="2">
        <v>219557.27336737499</v>
      </c>
      <c r="CF44" s="2">
        <v>217531.779333112</v>
      </c>
      <c r="CG44" s="2">
        <v>215293.85869422299</v>
      </c>
      <c r="CH44" s="2">
        <v>214509.82213041699</v>
      </c>
      <c r="CI44" s="2">
        <v>214724.884129446</v>
      </c>
      <c r="CJ44" s="2">
        <v>217171.974975702</v>
      </c>
      <c r="CK44" s="2">
        <v>221240.01909652</v>
      </c>
      <c r="CL44" s="2">
        <v>226575.111650976</v>
      </c>
      <c r="CM44" s="2">
        <v>232265.05715259799</v>
      </c>
      <c r="CN44" s="2">
        <v>237580.056016463</v>
      </c>
      <c r="CO44">
        <v>241669.376835278</v>
      </c>
      <c r="CP44">
        <v>244850.58959460101</v>
      </c>
    </row>
    <row r="45" spans="1:94" x14ac:dyDescent="0.2">
      <c r="A45" t="s">
        <v>91</v>
      </c>
      <c r="B45" s="2" t="s">
        <v>117</v>
      </c>
      <c r="C45" s="2" t="s">
        <v>112</v>
      </c>
      <c r="D45" s="2">
        <v>16226</v>
      </c>
      <c r="E45" s="2">
        <v>16323</v>
      </c>
      <c r="F45" s="2">
        <v>16475</v>
      </c>
      <c r="G45" s="2">
        <v>16225</v>
      </c>
      <c r="H45" s="2">
        <v>15852</v>
      </c>
      <c r="I45" s="2">
        <v>15759</v>
      </c>
      <c r="J45" s="2">
        <v>15597</v>
      </c>
      <c r="K45" s="2">
        <v>15795</v>
      </c>
      <c r="L45" s="2">
        <v>16104</v>
      </c>
      <c r="M45" s="2">
        <v>17111</v>
      </c>
      <c r="N45" s="2">
        <v>18095</v>
      </c>
      <c r="O45" s="2">
        <v>18868</v>
      </c>
      <c r="P45" s="2">
        <v>19816</v>
      </c>
      <c r="Q45" s="2">
        <v>20826</v>
      </c>
      <c r="R45" s="2">
        <v>21521</v>
      </c>
      <c r="S45" s="2">
        <v>22728</v>
      </c>
      <c r="T45" s="2">
        <v>24181</v>
      </c>
      <c r="U45" s="2">
        <v>25355</v>
      </c>
      <c r="V45" s="2">
        <v>26501</v>
      </c>
      <c r="W45" s="2">
        <v>27667</v>
      </c>
      <c r="X45" s="2">
        <v>29022</v>
      </c>
      <c r="Y45" s="2">
        <v>30464</v>
      </c>
      <c r="Z45" s="2">
        <v>32371</v>
      </c>
      <c r="AA45" s="2">
        <v>34292</v>
      </c>
      <c r="AB45" s="2">
        <v>35741</v>
      </c>
      <c r="AC45" s="2">
        <v>36900</v>
      </c>
      <c r="AD45" s="2">
        <v>38031</v>
      </c>
      <c r="AE45" s="2">
        <v>38951</v>
      </c>
      <c r="AF45" s="2">
        <v>39873</v>
      </c>
      <c r="AG45" s="2">
        <v>42052</v>
      </c>
      <c r="AH45" s="2">
        <v>45310</v>
      </c>
      <c r="AI45" s="2">
        <v>48081</v>
      </c>
      <c r="AJ45" s="2">
        <v>50661</v>
      </c>
      <c r="AK45" s="2">
        <v>53197</v>
      </c>
      <c r="AL45" s="2">
        <v>55130</v>
      </c>
      <c r="AM45" s="2">
        <v>56760</v>
      </c>
      <c r="AN45" s="2">
        <v>58763</v>
      </c>
      <c r="AO45" s="2">
        <v>60724</v>
      </c>
      <c r="AP45" s="2">
        <v>62491</v>
      </c>
      <c r="AQ45" s="2">
        <v>64280</v>
      </c>
      <c r="AR45" s="2">
        <v>65898</v>
      </c>
      <c r="AS45" s="2">
        <v>66471</v>
      </c>
      <c r="AT45" s="2">
        <v>66769</v>
      </c>
      <c r="AU45" s="2">
        <v>67132</v>
      </c>
      <c r="AV45" s="2">
        <v>67405</v>
      </c>
      <c r="AW45" s="2">
        <v>68536</v>
      </c>
      <c r="AX45" s="2">
        <v>70627</v>
      </c>
      <c r="AY45" s="2">
        <v>72920</v>
      </c>
      <c r="AZ45" s="2">
        <v>75521</v>
      </c>
      <c r="BA45" s="2">
        <v>79146</v>
      </c>
      <c r="BB45" s="2">
        <v>82340.929462339598</v>
      </c>
      <c r="BC45" s="2">
        <v>86091.005700903101</v>
      </c>
      <c r="BD45" s="2">
        <v>89595.848132535393</v>
      </c>
      <c r="BE45" s="2">
        <v>94972.811572132603</v>
      </c>
      <c r="BF45" s="2">
        <v>100333.579027063</v>
      </c>
      <c r="BG45" s="2">
        <v>106095.664209553</v>
      </c>
      <c r="BH45" s="2">
        <v>114864.51201708301</v>
      </c>
      <c r="BI45" s="2">
        <v>122672.17219058701</v>
      </c>
      <c r="BJ45" s="2">
        <v>127261.362487017</v>
      </c>
      <c r="BK45" s="2">
        <v>131879.223159054</v>
      </c>
      <c r="BL45" s="2">
        <v>135824.51136344101</v>
      </c>
      <c r="BM45" s="2">
        <v>136227.071431394</v>
      </c>
      <c r="BN45" s="2">
        <v>138181.936672435</v>
      </c>
      <c r="BO45" s="2">
        <v>140980.58531135399</v>
      </c>
      <c r="BP45" s="2">
        <v>143917.74416641801</v>
      </c>
      <c r="BQ45" s="2">
        <v>147593.328778158</v>
      </c>
      <c r="BR45" s="2">
        <v>151912.82133968701</v>
      </c>
      <c r="BS45" s="2">
        <v>156000.69248726001</v>
      </c>
      <c r="BT45" s="2">
        <v>160219.99053816701</v>
      </c>
      <c r="BU45" s="2">
        <v>164396.09682347099</v>
      </c>
      <c r="BV45" s="2">
        <v>168936.730866539</v>
      </c>
      <c r="BW45" s="2">
        <v>173142.55545394099</v>
      </c>
      <c r="BX45" s="2">
        <v>176651.34247569201</v>
      </c>
      <c r="BY45" s="2">
        <v>179150.32014414901</v>
      </c>
      <c r="BZ45" s="2">
        <v>179194.22846879601</v>
      </c>
      <c r="CA45" s="2">
        <v>178237.51698801899</v>
      </c>
      <c r="CB45" s="2">
        <v>176423.485771976</v>
      </c>
      <c r="CC45" s="2">
        <v>175151.234435058</v>
      </c>
      <c r="CD45" s="2">
        <v>175463.921353226</v>
      </c>
      <c r="CE45" s="2">
        <v>177917.456990384</v>
      </c>
      <c r="CF45" s="2">
        <v>182592.507869155</v>
      </c>
      <c r="CG45" s="2">
        <v>187605.25261584099</v>
      </c>
      <c r="CH45" s="2">
        <v>190940.72554504301</v>
      </c>
      <c r="CI45" s="2">
        <v>192988.884759665</v>
      </c>
      <c r="CJ45" s="2">
        <v>193375.18631936199</v>
      </c>
      <c r="CK45" s="2">
        <v>191603.17987292301</v>
      </c>
      <c r="CL45" s="2">
        <v>189681.99707840101</v>
      </c>
      <c r="CM45" s="2">
        <v>189032.482710223</v>
      </c>
      <c r="CN45" s="2">
        <v>189288.99751287801</v>
      </c>
      <c r="CO45">
        <v>191491.288265757</v>
      </c>
      <c r="CP45">
        <v>195123.323313967</v>
      </c>
    </row>
    <row r="46" spans="1:94" x14ac:dyDescent="0.2">
      <c r="A46" t="s">
        <v>91</v>
      </c>
      <c r="B46" s="2" t="s">
        <v>117</v>
      </c>
      <c r="C46" s="2" t="s">
        <v>113</v>
      </c>
      <c r="D46" s="2">
        <v>6160</v>
      </c>
      <c r="E46" s="2">
        <v>6297</v>
      </c>
      <c r="F46" s="2">
        <v>6444</v>
      </c>
      <c r="G46" s="2">
        <v>6712</v>
      </c>
      <c r="H46" s="2">
        <v>6795</v>
      </c>
      <c r="I46" s="2">
        <v>7088</v>
      </c>
      <c r="J46" s="2">
        <v>7162</v>
      </c>
      <c r="K46" s="2">
        <v>7251</v>
      </c>
      <c r="L46" s="2">
        <v>7075</v>
      </c>
      <c r="M46" s="2">
        <v>7137</v>
      </c>
      <c r="N46" s="2">
        <v>7117</v>
      </c>
      <c r="O46" s="2">
        <v>7212</v>
      </c>
      <c r="P46" s="2">
        <v>7238</v>
      </c>
      <c r="Q46" s="2">
        <v>7383</v>
      </c>
      <c r="R46" s="2">
        <v>7956</v>
      </c>
      <c r="S46" s="2">
        <v>8659</v>
      </c>
      <c r="T46" s="2">
        <v>9099</v>
      </c>
      <c r="U46" s="2">
        <v>9601</v>
      </c>
      <c r="V46" s="2">
        <v>10256</v>
      </c>
      <c r="W46" s="2">
        <v>10608</v>
      </c>
      <c r="X46" s="2">
        <v>11415</v>
      </c>
      <c r="Y46" s="2">
        <v>12070</v>
      </c>
      <c r="Z46" s="2">
        <v>12667</v>
      </c>
      <c r="AA46" s="2">
        <v>13355</v>
      </c>
      <c r="AB46" s="2">
        <v>14246</v>
      </c>
      <c r="AC46" s="2">
        <v>15068</v>
      </c>
      <c r="AD46" s="2">
        <v>16168</v>
      </c>
      <c r="AE46" s="2">
        <v>17238</v>
      </c>
      <c r="AF46" s="2">
        <v>18367</v>
      </c>
      <c r="AG46" s="2">
        <v>19471</v>
      </c>
      <c r="AH46" s="2">
        <v>20212.226553762601</v>
      </c>
      <c r="AI46" s="2">
        <v>21175.8615522783</v>
      </c>
      <c r="AJ46" s="2">
        <v>21745.796917851399</v>
      </c>
      <c r="AK46" s="2">
        <v>22288.407258917701</v>
      </c>
      <c r="AL46" s="2">
        <v>23915.328915874899</v>
      </c>
      <c r="AM46" s="2">
        <v>25575.402320221601</v>
      </c>
      <c r="AN46" s="2">
        <v>27710.249966192801</v>
      </c>
      <c r="AO46" s="2">
        <v>29612.2632305568</v>
      </c>
      <c r="AP46" s="2">
        <v>31549.525252606702</v>
      </c>
      <c r="AQ46" s="2">
        <v>33356.837807028198</v>
      </c>
      <c r="AR46" s="2">
        <v>35048.501344646596</v>
      </c>
      <c r="AS46" s="2">
        <v>36388.271649607203</v>
      </c>
      <c r="AT46" s="2">
        <v>38104.748601519997</v>
      </c>
      <c r="AU46" s="2">
        <v>39634.8342305392</v>
      </c>
      <c r="AV46" s="2">
        <v>41021.8699340245</v>
      </c>
      <c r="AW46" s="2">
        <v>41898.120978810301</v>
      </c>
      <c r="AX46" s="2">
        <v>42734.1036441053</v>
      </c>
      <c r="AY46" s="2">
        <v>43130.631858880501</v>
      </c>
      <c r="AZ46" s="2">
        <v>43891.327237113197</v>
      </c>
      <c r="BA46" s="2">
        <v>44377.971568205001</v>
      </c>
      <c r="BB46" s="2">
        <v>45986.770726602001</v>
      </c>
      <c r="BC46" s="2">
        <v>48107.726749803202</v>
      </c>
      <c r="BD46" s="2">
        <v>50260.579795283498</v>
      </c>
      <c r="BE46" s="2">
        <v>52527.172363759302</v>
      </c>
      <c r="BF46" s="2">
        <v>55215.833689168699</v>
      </c>
      <c r="BG46" s="2">
        <v>57863.800206093903</v>
      </c>
      <c r="BH46" s="2">
        <v>60963.606852934397</v>
      </c>
      <c r="BI46" s="2">
        <v>63804.0953714524</v>
      </c>
      <c r="BJ46" s="2">
        <v>68078.949900840904</v>
      </c>
      <c r="BK46" s="2">
        <v>72340.934570033001</v>
      </c>
      <c r="BL46" s="2">
        <v>76905.934634430305</v>
      </c>
      <c r="BM46" s="2">
        <v>83873.682411348607</v>
      </c>
      <c r="BN46" s="2">
        <v>89923.687588821995</v>
      </c>
      <c r="BO46" s="2">
        <v>93629.534301429099</v>
      </c>
      <c r="BP46" s="2">
        <v>97377.854756147106</v>
      </c>
      <c r="BQ46" s="2">
        <v>100655.805937458</v>
      </c>
      <c r="BR46" s="2">
        <v>101579.568003889</v>
      </c>
      <c r="BS46" s="2">
        <v>103665.19950583699</v>
      </c>
      <c r="BT46" s="2">
        <v>106268.353153053</v>
      </c>
      <c r="BU46" s="2">
        <v>109053.747960275</v>
      </c>
      <c r="BV46" s="2">
        <v>112447.291890262</v>
      </c>
      <c r="BW46" s="2">
        <v>116154.172553123</v>
      </c>
      <c r="BX46" s="2">
        <v>119609.144913739</v>
      </c>
      <c r="BY46" s="2">
        <v>122990.51050277401</v>
      </c>
      <c r="BZ46" s="2">
        <v>126251.827900552</v>
      </c>
      <c r="CA46" s="2">
        <v>129758.65199151701</v>
      </c>
      <c r="CB46" s="2">
        <v>132982.00543566301</v>
      </c>
      <c r="CC46" s="2">
        <v>135638.58847667999</v>
      </c>
      <c r="CD46" s="2">
        <v>137431.35035404601</v>
      </c>
      <c r="CE46" s="2">
        <v>137267.60216036899</v>
      </c>
      <c r="CF46" s="2">
        <v>136479.082155991</v>
      </c>
      <c r="CG46" s="2">
        <v>135093.56354193101</v>
      </c>
      <c r="CH46" s="2">
        <v>134239.02738200399</v>
      </c>
      <c r="CI46" s="2">
        <v>134665.30503262099</v>
      </c>
      <c r="CJ46" s="2">
        <v>136631.985130638</v>
      </c>
      <c r="CK46" s="2">
        <v>140390.83354581799</v>
      </c>
      <c r="CL46" s="2">
        <v>144232.22781738301</v>
      </c>
      <c r="CM46" s="2">
        <v>146635.41506637301</v>
      </c>
      <c r="CN46" s="2">
        <v>148030.86295377</v>
      </c>
      <c r="CO46">
        <v>148110.397593651</v>
      </c>
      <c r="CP46">
        <v>146752.270131461</v>
      </c>
    </row>
    <row r="47" spans="1:94" x14ac:dyDescent="0.2">
      <c r="A47" t="s">
        <v>91</v>
      </c>
      <c r="B47" s="2" t="s">
        <v>117</v>
      </c>
      <c r="C47" s="2" t="s">
        <v>114</v>
      </c>
      <c r="D47" s="2">
        <v>1426</v>
      </c>
      <c r="E47" s="2">
        <v>1476</v>
      </c>
      <c r="F47" s="2">
        <v>1550</v>
      </c>
      <c r="G47" s="2">
        <v>1678</v>
      </c>
      <c r="H47" s="2">
        <v>1734</v>
      </c>
      <c r="I47" s="2">
        <v>1749</v>
      </c>
      <c r="J47" s="2">
        <v>1788</v>
      </c>
      <c r="K47" s="2">
        <v>1891</v>
      </c>
      <c r="L47" s="2">
        <v>2044</v>
      </c>
      <c r="M47" s="2">
        <v>2160</v>
      </c>
      <c r="N47" s="2">
        <v>2218</v>
      </c>
      <c r="O47" s="2">
        <v>2292</v>
      </c>
      <c r="P47" s="2">
        <v>2261</v>
      </c>
      <c r="Q47" s="2">
        <v>2329</v>
      </c>
      <c r="R47" s="2">
        <v>2328</v>
      </c>
      <c r="S47" s="2">
        <v>2286</v>
      </c>
      <c r="T47" s="2">
        <v>2435</v>
      </c>
      <c r="U47" s="2">
        <v>2448</v>
      </c>
      <c r="V47" s="2">
        <v>2509</v>
      </c>
      <c r="W47" s="2">
        <v>2691</v>
      </c>
      <c r="X47" s="2">
        <v>2853</v>
      </c>
      <c r="Y47" s="2">
        <v>3160</v>
      </c>
      <c r="Z47" s="2">
        <v>3446</v>
      </c>
      <c r="AA47" s="2">
        <v>3750</v>
      </c>
      <c r="AB47" s="2">
        <v>3927</v>
      </c>
      <c r="AC47" s="2">
        <v>4130</v>
      </c>
      <c r="AD47" s="2">
        <v>4459</v>
      </c>
      <c r="AE47" s="2">
        <v>4740</v>
      </c>
      <c r="AF47" s="2">
        <v>5069</v>
      </c>
      <c r="AG47" s="2">
        <v>5515</v>
      </c>
      <c r="AH47" s="2">
        <v>6096.5984981626498</v>
      </c>
      <c r="AI47" s="2">
        <v>6511.5895017961802</v>
      </c>
      <c r="AJ47" s="2">
        <v>6921.9805271552696</v>
      </c>
      <c r="AK47" s="2">
        <v>7392.8564476072697</v>
      </c>
      <c r="AL47" s="2">
        <v>7854.3258592284801</v>
      </c>
      <c r="AM47" s="2">
        <v>8194.9159452288295</v>
      </c>
      <c r="AN47" s="2">
        <v>8638.2233351063405</v>
      </c>
      <c r="AO47" s="2">
        <v>8908.5319834330403</v>
      </c>
      <c r="AP47" s="2">
        <v>9227.6231341779094</v>
      </c>
      <c r="AQ47" s="2">
        <v>10149.0809140929</v>
      </c>
      <c r="AR47" s="2">
        <v>11014.419853311299</v>
      </c>
      <c r="AS47" s="2">
        <v>12050.580671268701</v>
      </c>
      <c r="AT47" s="2">
        <v>13071.0174183095</v>
      </c>
      <c r="AU47" s="2">
        <v>14194.6968725968</v>
      </c>
      <c r="AV47" s="2">
        <v>15059.8840599946</v>
      </c>
      <c r="AW47" s="2">
        <v>16024.720717705</v>
      </c>
      <c r="AX47" s="2">
        <v>16819.2057157987</v>
      </c>
      <c r="AY47" s="2">
        <v>17673.295630143701</v>
      </c>
      <c r="AZ47" s="2">
        <v>18336.063259278799</v>
      </c>
      <c r="BA47" s="2">
        <v>19461.5744437045</v>
      </c>
      <c r="BB47" s="2">
        <v>20040.635981846401</v>
      </c>
      <c r="BC47" s="2">
        <v>20547.6808020723</v>
      </c>
      <c r="BD47" s="2">
        <v>20977.821874554102</v>
      </c>
      <c r="BE47" s="2">
        <v>21640.4159622099</v>
      </c>
      <c r="BF47" s="2">
        <v>22273.057727407901</v>
      </c>
      <c r="BG47" s="2">
        <v>23326.9992047831</v>
      </c>
      <c r="BH47" s="2">
        <v>24625.597674604898</v>
      </c>
      <c r="BI47" s="2">
        <v>25886.388783894901</v>
      </c>
      <c r="BJ47" s="2">
        <v>27228.8581926111</v>
      </c>
      <c r="BK47" s="2">
        <v>28804.924575687801</v>
      </c>
      <c r="BL47" s="2">
        <v>30394.639503468999</v>
      </c>
      <c r="BM47" s="2">
        <v>32279.773142956099</v>
      </c>
      <c r="BN47" s="2">
        <v>33954.993157150697</v>
      </c>
      <c r="BO47" s="2">
        <v>36528.388157233698</v>
      </c>
      <c r="BP47" s="2">
        <v>39097.091418715703</v>
      </c>
      <c r="BQ47" s="2">
        <v>41834.911792599203</v>
      </c>
      <c r="BR47" s="2">
        <v>46107.969300469602</v>
      </c>
      <c r="BS47" s="2">
        <v>49603.826635933103</v>
      </c>
      <c r="BT47" s="2">
        <v>51760.951051905198</v>
      </c>
      <c r="BU47" s="2">
        <v>53971.904893889201</v>
      </c>
      <c r="BV47" s="2">
        <v>55952.858293563397</v>
      </c>
      <c r="BW47" s="2">
        <v>56816.104377547003</v>
      </c>
      <c r="BX47" s="2">
        <v>58278.029337232103</v>
      </c>
      <c r="BY47" s="2">
        <v>59837.385511619803</v>
      </c>
      <c r="BZ47" s="2">
        <v>61502.338435232203</v>
      </c>
      <c r="CA47" s="2">
        <v>63476.400419960999</v>
      </c>
      <c r="CB47" s="2">
        <v>65549.515444725694</v>
      </c>
      <c r="CC47" s="2">
        <v>67502.061579358502</v>
      </c>
      <c r="CD47" s="2">
        <v>69334.023500867101</v>
      </c>
      <c r="CE47" s="2">
        <v>71124.907955362694</v>
      </c>
      <c r="CF47" s="2">
        <v>73141.117090967906</v>
      </c>
      <c r="CG47" s="2">
        <v>74953.4954592344</v>
      </c>
      <c r="CH47" s="2">
        <v>76399.562280764294</v>
      </c>
      <c r="CI47" s="2">
        <v>77256.161558441003</v>
      </c>
      <c r="CJ47" s="2">
        <v>76919.6240066912</v>
      </c>
      <c r="CK47" s="2">
        <v>76411.331061182005</v>
      </c>
      <c r="CL47" s="2">
        <v>75631.896410731904</v>
      </c>
      <c r="CM47" s="2">
        <v>75286.494446270503</v>
      </c>
      <c r="CN47" s="2">
        <v>75735.917142808205</v>
      </c>
      <c r="CO47">
        <v>76942.143356059605</v>
      </c>
      <c r="CP47">
        <v>79266.406575380403</v>
      </c>
    </row>
    <row r="48" spans="1:94" x14ac:dyDescent="0.2">
      <c r="A48" t="s">
        <v>91</v>
      </c>
      <c r="B48" s="2" t="s">
        <v>117</v>
      </c>
      <c r="C48" s="2" t="s">
        <v>115</v>
      </c>
      <c r="D48" s="2">
        <v>225</v>
      </c>
      <c r="E48" s="2">
        <v>223</v>
      </c>
      <c r="F48" s="2">
        <v>220</v>
      </c>
      <c r="G48" s="2">
        <v>241</v>
      </c>
      <c r="H48" s="2">
        <v>256</v>
      </c>
      <c r="I48" s="2">
        <v>290</v>
      </c>
      <c r="J48" s="2">
        <v>300</v>
      </c>
      <c r="K48" s="2">
        <v>327</v>
      </c>
      <c r="L48" s="2">
        <v>338</v>
      </c>
      <c r="M48" s="2">
        <v>362</v>
      </c>
      <c r="N48" s="2">
        <v>361</v>
      </c>
      <c r="O48" s="2">
        <v>365</v>
      </c>
      <c r="P48" s="2">
        <v>367</v>
      </c>
      <c r="Q48" s="2">
        <v>467</v>
      </c>
      <c r="R48" s="2">
        <v>551</v>
      </c>
      <c r="S48" s="2">
        <v>576</v>
      </c>
      <c r="T48" s="2">
        <v>561</v>
      </c>
      <c r="U48" s="2">
        <v>563</v>
      </c>
      <c r="V48" s="2">
        <v>579</v>
      </c>
      <c r="W48" s="2">
        <v>534</v>
      </c>
      <c r="X48" s="2">
        <v>509</v>
      </c>
      <c r="Y48" s="2">
        <v>561</v>
      </c>
      <c r="Z48" s="2">
        <v>601</v>
      </c>
      <c r="AA48" s="2">
        <v>632</v>
      </c>
      <c r="AB48" s="2">
        <v>763</v>
      </c>
      <c r="AC48" s="2">
        <v>852</v>
      </c>
      <c r="AD48" s="2">
        <v>877</v>
      </c>
      <c r="AE48" s="2">
        <v>927</v>
      </c>
      <c r="AF48" s="2">
        <v>1032</v>
      </c>
      <c r="AG48" s="2">
        <v>1140</v>
      </c>
      <c r="AH48" s="2">
        <v>1335.36388216353</v>
      </c>
      <c r="AI48" s="2">
        <v>1304.0428247305699</v>
      </c>
      <c r="AJ48" s="2">
        <v>1305.8969212939101</v>
      </c>
      <c r="AK48" s="2">
        <v>1356.63729912131</v>
      </c>
      <c r="AL48" s="2">
        <v>1408.02358280403</v>
      </c>
      <c r="AM48" s="2">
        <v>1459.7675904944499</v>
      </c>
      <c r="AN48" s="2">
        <v>1574.05182874607</v>
      </c>
      <c r="AO48" s="2">
        <v>1693.5849056603799</v>
      </c>
      <c r="AP48" s="2">
        <v>1809.8653140548499</v>
      </c>
      <c r="AQ48" s="2">
        <v>1939.03653939689</v>
      </c>
      <c r="AR48" s="2">
        <v>2034.4089379449199</v>
      </c>
      <c r="AS48" s="2">
        <v>2119.7889550107102</v>
      </c>
      <c r="AT48" s="2">
        <v>2222.4695227807601</v>
      </c>
      <c r="AU48" s="2">
        <v>2401.4634709049001</v>
      </c>
      <c r="AV48" s="2">
        <v>2756.7268707601702</v>
      </c>
      <c r="AW48" s="2">
        <v>3157.3124225889601</v>
      </c>
      <c r="AX48" s="2">
        <v>3518.2840175937199</v>
      </c>
      <c r="AY48" s="2">
        <v>3829.7711687044598</v>
      </c>
      <c r="AZ48" s="2">
        <v>4235.9981630146904</v>
      </c>
      <c r="BA48" s="2">
        <v>4650.4014534200396</v>
      </c>
      <c r="BB48" s="2">
        <v>4964.6517174875098</v>
      </c>
      <c r="BC48" s="2">
        <v>5182.7145256549302</v>
      </c>
      <c r="BD48" s="2">
        <v>5412.8029614793304</v>
      </c>
      <c r="BE48" s="2">
        <v>5614.8447163546598</v>
      </c>
      <c r="BF48" s="2">
        <v>5943.6419499683598</v>
      </c>
      <c r="BG48" s="2">
        <v>6155.3196974904604</v>
      </c>
      <c r="BH48" s="2">
        <v>6330.8577844615602</v>
      </c>
      <c r="BI48" s="2">
        <v>6482.5241443966597</v>
      </c>
      <c r="BJ48" s="2">
        <v>6723.6658663057797</v>
      </c>
      <c r="BK48" s="2">
        <v>6969.0461507421596</v>
      </c>
      <c r="BL48" s="2">
        <v>7354.6550982356302</v>
      </c>
      <c r="BM48" s="2">
        <v>7811.0301404924703</v>
      </c>
      <c r="BN48" s="2">
        <v>8236.3228363570997</v>
      </c>
      <c r="BO48" s="2">
        <v>8699.5042827297602</v>
      </c>
      <c r="BP48" s="2">
        <v>9247.8339235617805</v>
      </c>
      <c r="BQ48" s="2">
        <v>9809.0493769057193</v>
      </c>
      <c r="BR48" s="2">
        <v>10484.160358329</v>
      </c>
      <c r="BS48" s="2">
        <v>11055.466459035701</v>
      </c>
      <c r="BT48" s="2">
        <v>11980.584624593301</v>
      </c>
      <c r="BU48" s="2">
        <v>12889.307228334401</v>
      </c>
      <c r="BV48" s="2">
        <v>13848.4556227596</v>
      </c>
      <c r="BW48" s="2">
        <v>15407.112146941499</v>
      </c>
      <c r="BX48" s="2">
        <v>16553.5053208016</v>
      </c>
      <c r="BY48" s="2">
        <v>17199.3703121697</v>
      </c>
      <c r="BZ48" s="2">
        <v>17878.411351303301</v>
      </c>
      <c r="CA48" s="2">
        <v>18479.739842010498</v>
      </c>
      <c r="CB48" s="2">
        <v>18781.862715938401</v>
      </c>
      <c r="CC48" s="2">
        <v>19292.784379861201</v>
      </c>
      <c r="CD48" s="2">
        <v>19788.634288282501</v>
      </c>
      <c r="CE48" s="2">
        <v>20349.767512717299</v>
      </c>
      <c r="CF48" s="2">
        <v>21028.5992245708</v>
      </c>
      <c r="CG48" s="2">
        <v>21707.542572556798</v>
      </c>
      <c r="CH48" s="2">
        <v>22349.872516054002</v>
      </c>
      <c r="CI48" s="2">
        <v>22923.7459019089</v>
      </c>
      <c r="CJ48" s="2">
        <v>23500.344008898701</v>
      </c>
      <c r="CK48" s="2">
        <v>24188.619336667001</v>
      </c>
      <c r="CL48" s="2">
        <v>24781.6304793493</v>
      </c>
      <c r="CM48" s="2">
        <v>25230.090620309598</v>
      </c>
      <c r="CN48" s="2">
        <v>25445.781373444701</v>
      </c>
      <c r="CO48">
        <v>25231.8253869285</v>
      </c>
      <c r="CP48">
        <v>25048.419238456499</v>
      </c>
    </row>
    <row r="49" spans="1:94" x14ac:dyDescent="0.2">
      <c r="A49" t="s">
        <v>91</v>
      </c>
      <c r="B49" s="2" t="s">
        <v>117</v>
      </c>
      <c r="C49" s="2" t="s">
        <v>116</v>
      </c>
      <c r="D49" s="2">
        <v>15</v>
      </c>
      <c r="E49" s="2">
        <v>23</v>
      </c>
      <c r="F49" s="2">
        <v>20</v>
      </c>
      <c r="G49" s="2">
        <v>23</v>
      </c>
      <c r="H49" s="2">
        <v>13</v>
      </c>
      <c r="I49" s="2">
        <v>29</v>
      </c>
      <c r="J49" s="2">
        <v>30</v>
      </c>
      <c r="K49" s="2">
        <v>25</v>
      </c>
      <c r="L49" s="2">
        <v>24</v>
      </c>
      <c r="M49" s="2">
        <v>30</v>
      </c>
      <c r="N49" s="2">
        <v>19</v>
      </c>
      <c r="O49" s="2">
        <v>29</v>
      </c>
      <c r="P49" s="2">
        <v>40</v>
      </c>
      <c r="Q49" s="2">
        <v>24</v>
      </c>
      <c r="R49" s="2">
        <v>15</v>
      </c>
      <c r="S49" s="2">
        <v>53</v>
      </c>
      <c r="T49" s="2">
        <v>72</v>
      </c>
      <c r="U49" s="2">
        <v>80</v>
      </c>
      <c r="V49" s="2">
        <v>91</v>
      </c>
      <c r="W49" s="2">
        <v>95</v>
      </c>
      <c r="X49" s="2">
        <v>86</v>
      </c>
      <c r="Y49" s="2">
        <v>61</v>
      </c>
      <c r="Z49" s="2">
        <v>47</v>
      </c>
      <c r="AA49" s="2">
        <v>50</v>
      </c>
      <c r="AB49" s="2">
        <v>64</v>
      </c>
      <c r="AC49" s="2">
        <v>85</v>
      </c>
      <c r="AD49" s="2">
        <v>98</v>
      </c>
      <c r="AE49" s="2">
        <v>115</v>
      </c>
      <c r="AF49" s="2">
        <v>121</v>
      </c>
      <c r="AG49" s="2">
        <v>157</v>
      </c>
      <c r="AH49" s="2">
        <v>208.811065911242</v>
      </c>
      <c r="AI49" s="2">
        <v>202.506121194933</v>
      </c>
      <c r="AJ49" s="2">
        <v>189.325633699382</v>
      </c>
      <c r="AK49" s="2">
        <v>173.09899435368001</v>
      </c>
      <c r="AL49" s="2">
        <v>161.321642092611</v>
      </c>
      <c r="AM49" s="2">
        <v>155.914144055159</v>
      </c>
      <c r="AN49" s="2">
        <v>174.47486995483399</v>
      </c>
      <c r="AO49" s="2">
        <v>177.61988034974701</v>
      </c>
      <c r="AP49" s="2">
        <v>178.98629916053099</v>
      </c>
      <c r="AQ49" s="2">
        <v>182.04473948200399</v>
      </c>
      <c r="AR49" s="2">
        <v>191.66986409721699</v>
      </c>
      <c r="AS49" s="2">
        <v>212.35872411330601</v>
      </c>
      <c r="AT49" s="2">
        <v>232.76445738976099</v>
      </c>
      <c r="AU49" s="2">
        <v>252.00542595915601</v>
      </c>
      <c r="AV49" s="2">
        <v>257.51913522067503</v>
      </c>
      <c r="AW49" s="2">
        <v>251.84588089579199</v>
      </c>
      <c r="AX49" s="2">
        <v>303.40662250224199</v>
      </c>
      <c r="AY49" s="2">
        <v>394.30134227131799</v>
      </c>
      <c r="AZ49" s="2">
        <v>477.61134059331602</v>
      </c>
      <c r="BA49" s="2">
        <v>676.05253467053205</v>
      </c>
      <c r="BB49" s="2">
        <v>777.33848680154097</v>
      </c>
      <c r="BC49" s="2">
        <v>873.82019124870396</v>
      </c>
      <c r="BD49" s="2">
        <v>941.73094833687105</v>
      </c>
      <c r="BE49" s="2">
        <v>1021.7981957671</v>
      </c>
      <c r="BF49" s="2">
        <v>1091.52247466167</v>
      </c>
      <c r="BG49" s="2">
        <v>1180.6995875002201</v>
      </c>
      <c r="BH49" s="2">
        <v>1245.50184876103</v>
      </c>
      <c r="BI49" s="2">
        <v>1305.5046297840699</v>
      </c>
      <c r="BJ49" s="2">
        <v>1360.90889052787</v>
      </c>
      <c r="BK49" s="2">
        <v>1440.43879719234</v>
      </c>
      <c r="BL49" s="2">
        <v>1497.57990556155</v>
      </c>
      <c r="BM49" s="2">
        <v>1541.92316013152</v>
      </c>
      <c r="BN49" s="2">
        <v>1580.86469254594</v>
      </c>
      <c r="BO49" s="2">
        <v>1639.0421733401499</v>
      </c>
      <c r="BP49" s="2">
        <v>1702.6300491546201</v>
      </c>
      <c r="BQ49" s="2">
        <v>1791.18725322214</v>
      </c>
      <c r="BR49" s="2">
        <v>1890.4877100471299</v>
      </c>
      <c r="BS49" s="2">
        <v>1980.0814422094199</v>
      </c>
      <c r="BT49" s="2">
        <v>2081.68292459844</v>
      </c>
      <c r="BU49" s="2">
        <v>2201.9958613721901</v>
      </c>
      <c r="BV49" s="2">
        <v>2328.7026402903698</v>
      </c>
      <c r="BW49" s="2">
        <v>2482.7443455494799</v>
      </c>
      <c r="BX49" s="2">
        <v>2610.12672497221</v>
      </c>
      <c r="BY49" s="2">
        <v>2818.9713569497799</v>
      </c>
      <c r="BZ49" s="2">
        <v>3023.5248736600602</v>
      </c>
      <c r="CA49" s="2">
        <v>3237.2697119791501</v>
      </c>
      <c r="CB49" s="2">
        <v>3587.81723306084</v>
      </c>
      <c r="CC49" s="2">
        <v>3830.9904731609299</v>
      </c>
      <c r="CD49" s="2">
        <v>3983.1816529744701</v>
      </c>
      <c r="CE49" s="2">
        <v>4148.7867018455399</v>
      </c>
      <c r="CF49" s="2">
        <v>4302.9416549599</v>
      </c>
      <c r="CG49" s="2">
        <v>4424.1438355990003</v>
      </c>
      <c r="CH49" s="2">
        <v>4570.97246922672</v>
      </c>
      <c r="CI49" s="2">
        <v>4694.5524274734998</v>
      </c>
      <c r="CJ49" s="2">
        <v>4836.8840577729597</v>
      </c>
      <c r="CK49" s="2">
        <v>5002.3777621760601</v>
      </c>
      <c r="CL49" s="2">
        <v>5158.3606216602602</v>
      </c>
      <c r="CM49" s="2">
        <v>5311.4620341806603</v>
      </c>
      <c r="CN49" s="2">
        <v>5444.5029073834303</v>
      </c>
      <c r="CO49">
        <v>5583.5480172279103</v>
      </c>
      <c r="CP49">
        <v>5752.6860533304098</v>
      </c>
    </row>
    <row r="50" spans="1:94" x14ac:dyDescent="0.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row>
    <row r="51" spans="1:94" x14ac:dyDescent="0.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row>
    <row r="52" spans="1:94" x14ac:dyDescent="0.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row>
    <row r="53" spans="1:94" x14ac:dyDescent="0.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row>
    <row r="54" spans="1:94" x14ac:dyDescent="0.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row>
    <row r="55" spans="1:94" x14ac:dyDescent="0.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row>
    <row r="56" spans="1:94" x14ac:dyDescent="0.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row>
    <row r="57" spans="1:94" x14ac:dyDescent="0.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row>
    <row r="58" spans="1:94" x14ac:dyDescent="0.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row>
    <row r="59" spans="1:94" x14ac:dyDescent="0.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row>
    <row r="60" spans="1:94" x14ac:dyDescent="0.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row>
    <row r="61" spans="1:94" x14ac:dyDescent="0.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row>
    <row r="62" spans="1:94" x14ac:dyDescent="0.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row>
    <row r="63" spans="1:94" x14ac:dyDescent="0.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row>
    <row r="64" spans="1:94" x14ac:dyDescent="0.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row>
    <row r="65" spans="2:92" x14ac:dyDescent="0.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row>
    <row r="66" spans="2:92" x14ac:dyDescent="0.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row>
    <row r="67" spans="2:92" x14ac:dyDescent="0.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row>
    <row r="68" spans="2:92" x14ac:dyDescent="0.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row>
    <row r="69" spans="2:92" x14ac:dyDescent="0.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row>
    <row r="70" spans="2:92" x14ac:dyDescent="0.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row>
    <row r="71" spans="2:92" x14ac:dyDescent="0.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row>
    <row r="72" spans="2:92" x14ac:dyDescent="0.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row>
    <row r="73" spans="2:92" x14ac:dyDescent="0.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row>
    <row r="74" spans="2:92" x14ac:dyDescent="0.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row>
    <row r="75" spans="2:92" x14ac:dyDescent="0.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row>
    <row r="76" spans="2:92" x14ac:dyDescent="0.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row>
    <row r="77" spans="2:92" x14ac:dyDescent="0.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row>
    <row r="78" spans="2:92" x14ac:dyDescent="0.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row>
    <row r="79" spans="2:92" x14ac:dyDescent="0.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row>
    <row r="80" spans="2:92" x14ac:dyDescent="0.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row>
    <row r="81" spans="2:92" x14ac:dyDescent="0.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row>
    <row r="82" spans="2:92" x14ac:dyDescent="0.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row>
    <row r="83" spans="2:92" x14ac:dyDescent="0.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row>
    <row r="84" spans="2:92" x14ac:dyDescent="0.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row>
    <row r="85" spans="2:92" x14ac:dyDescent="0.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row>
    <row r="86" spans="2:92" x14ac:dyDescent="0.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row>
    <row r="87" spans="2:92" x14ac:dyDescent="0.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row>
    <row r="88" spans="2:92" x14ac:dyDescent="0.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row>
    <row r="89" spans="2:92" x14ac:dyDescent="0.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row>
    <row r="90" spans="2:92" x14ac:dyDescent="0.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row>
    <row r="91" spans="2:92" x14ac:dyDescent="0.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row>
    <row r="92" spans="2:92" x14ac:dyDescent="0.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row>
    <row r="93" spans="2:92" x14ac:dyDescent="0.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row>
    <row r="94" spans="2:92" x14ac:dyDescent="0.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row>
    <row r="95" spans="2:92" x14ac:dyDescent="0.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row>
    <row r="96" spans="2:92" x14ac:dyDescent="0.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row>
    <row r="97" spans="2:92" x14ac:dyDescent="0.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row>
    <row r="98" spans="2:92" x14ac:dyDescent="0.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row>
    <row r="99" spans="2:92" x14ac:dyDescent="0.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row>
    <row r="100" spans="2:92" x14ac:dyDescent="0.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row>
    <row r="101" spans="2:92" x14ac:dyDescent="0.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row>
    <row r="102" spans="2:92" x14ac:dyDescent="0.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row>
    <row r="103" spans="2:92" x14ac:dyDescent="0.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row>
    <row r="104" spans="2:92" x14ac:dyDescent="0.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row>
    <row r="105" spans="2:92" x14ac:dyDescent="0.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row>
    <row r="106" spans="2:92" x14ac:dyDescent="0.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row>
    <row r="107" spans="2:92" x14ac:dyDescent="0.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row>
    <row r="108" spans="2:92" x14ac:dyDescent="0.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row>
    <row r="109" spans="2:92" x14ac:dyDescent="0.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row>
    <row r="110" spans="2:92" x14ac:dyDescent="0.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row>
    <row r="111" spans="2:92" x14ac:dyDescent="0.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row>
    <row r="112" spans="2:92" x14ac:dyDescent="0.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row>
    <row r="113" spans="2:92" x14ac:dyDescent="0.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row>
    <row r="114" spans="2:92" x14ac:dyDescent="0.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row>
    <row r="115" spans="2:92" x14ac:dyDescent="0.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row>
    <row r="116" spans="2:92" x14ac:dyDescent="0.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row>
    <row r="117" spans="2:92" x14ac:dyDescent="0.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row>
    <row r="118" spans="2:92" x14ac:dyDescent="0.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row>
    <row r="119" spans="2:92" x14ac:dyDescent="0.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row>
    <row r="120" spans="2:92" x14ac:dyDescent="0.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row>
    <row r="121" spans="2:92" x14ac:dyDescent="0.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row>
    <row r="122" spans="2:92" x14ac:dyDescent="0.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row>
    <row r="123" spans="2:92" x14ac:dyDescent="0.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row>
    <row r="124" spans="2:92" x14ac:dyDescent="0.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row>
    <row r="125" spans="2:92" x14ac:dyDescent="0.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row>
    <row r="126" spans="2:92" x14ac:dyDescent="0.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row>
    <row r="127" spans="2:92" x14ac:dyDescent="0.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row>
    <row r="128" spans="2:92" x14ac:dyDescent="0.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row>
    <row r="129" spans="2:92" x14ac:dyDescent="0.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row>
    <row r="130" spans="2:92" x14ac:dyDescent="0.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row>
    <row r="131" spans="2:92" x14ac:dyDescent="0.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row>
    <row r="132" spans="2:92" x14ac:dyDescent="0.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row>
    <row r="133" spans="2:92" x14ac:dyDescent="0.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row>
    <row r="134" spans="2:92" x14ac:dyDescent="0.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row>
    <row r="135" spans="2:92" x14ac:dyDescent="0.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row>
    <row r="136" spans="2:92" x14ac:dyDescent="0.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row>
    <row r="137" spans="2:92" x14ac:dyDescent="0.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row>
    <row r="138" spans="2:92" x14ac:dyDescent="0.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row>
    <row r="139" spans="2:92" x14ac:dyDescent="0.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row>
    <row r="140" spans="2:92" x14ac:dyDescent="0.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row>
    <row r="141" spans="2:92" x14ac:dyDescent="0.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row>
    <row r="142" spans="2:92" x14ac:dyDescent="0.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row>
    <row r="143" spans="2:92" x14ac:dyDescent="0.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row>
    <row r="144" spans="2:92" x14ac:dyDescent="0.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row>
    <row r="145" spans="2:92" x14ac:dyDescent="0.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row>
    <row r="146" spans="2:92" x14ac:dyDescent="0.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row>
    <row r="147" spans="2:92" x14ac:dyDescent="0.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row>
    <row r="148" spans="2:92" x14ac:dyDescent="0.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row>
    <row r="149" spans="2:92" x14ac:dyDescent="0.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row>
    <row r="150" spans="2:92" x14ac:dyDescent="0.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row>
    <row r="151" spans="2:92" x14ac:dyDescent="0.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row>
    <row r="152" spans="2:92" x14ac:dyDescent="0.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row>
    <row r="153" spans="2:92" x14ac:dyDescent="0.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row>
    <row r="154" spans="2:92" x14ac:dyDescent="0.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row>
    <row r="155" spans="2:92" x14ac:dyDescent="0.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row>
    <row r="156" spans="2:92" x14ac:dyDescent="0.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row>
    <row r="157" spans="2:92" x14ac:dyDescent="0.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row>
    <row r="158" spans="2:92" x14ac:dyDescent="0.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row>
    <row r="159" spans="2:92" x14ac:dyDescent="0.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row>
    <row r="160" spans="2:92" x14ac:dyDescent="0.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row>
    <row r="161" spans="2:92" x14ac:dyDescent="0.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row>
    <row r="162" spans="2:92" x14ac:dyDescent="0.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row>
    <row r="163" spans="2:92" x14ac:dyDescent="0.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row>
    <row r="164" spans="2:92" x14ac:dyDescent="0.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row>
    <row r="165" spans="2:92" x14ac:dyDescent="0.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row>
    <row r="166" spans="2:92" x14ac:dyDescent="0.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row>
    <row r="167" spans="2:92" x14ac:dyDescent="0.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row>
    <row r="168" spans="2:92" x14ac:dyDescent="0.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row>
    <row r="169" spans="2:92" x14ac:dyDescent="0.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row>
    <row r="170" spans="2:92" x14ac:dyDescent="0.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row>
    <row r="171" spans="2:92" x14ac:dyDescent="0.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row>
    <row r="172" spans="2:92" x14ac:dyDescent="0.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row>
    <row r="173" spans="2:92" x14ac:dyDescent="0.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row>
    <row r="174" spans="2:92" x14ac:dyDescent="0.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row>
    <row r="175" spans="2:92" x14ac:dyDescent="0.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row>
    <row r="176" spans="2:92" x14ac:dyDescent="0.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row>
    <row r="177" spans="2:92" x14ac:dyDescent="0.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row>
    <row r="178" spans="2:92" x14ac:dyDescent="0.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row>
    <row r="179" spans="2:92" x14ac:dyDescent="0.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row>
    <row r="180" spans="2:92" x14ac:dyDescent="0.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row>
    <row r="181" spans="2:92" x14ac:dyDescent="0.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row>
    <row r="182" spans="2:92" x14ac:dyDescent="0.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row>
    <row r="183" spans="2:92" x14ac:dyDescent="0.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row>
    <row r="184" spans="2:92" x14ac:dyDescent="0.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row>
    <row r="185" spans="2:92" x14ac:dyDescent="0.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row>
    <row r="186" spans="2:92" x14ac:dyDescent="0.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row>
    <row r="187" spans="2:92" x14ac:dyDescent="0.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row>
    <row r="188" spans="2:92" x14ac:dyDescent="0.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row>
    <row r="189" spans="2:92" x14ac:dyDescent="0.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row>
    <row r="190" spans="2:92" x14ac:dyDescent="0.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row>
    <row r="191" spans="2:92" x14ac:dyDescent="0.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row>
    <row r="192" spans="2:92" x14ac:dyDescent="0.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row>
    <row r="193" spans="2:92" x14ac:dyDescent="0.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row>
    <row r="194" spans="2:92" x14ac:dyDescent="0.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row>
    <row r="195" spans="2:92" x14ac:dyDescent="0.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row>
    <row r="196" spans="2:92" x14ac:dyDescent="0.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row>
    <row r="197" spans="2:92" x14ac:dyDescent="0.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row>
    <row r="198" spans="2:92" x14ac:dyDescent="0.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row>
    <row r="199" spans="2:92" x14ac:dyDescent="0.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row>
    <row r="200" spans="2:92" x14ac:dyDescent="0.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row>
    <row r="201" spans="2:92" x14ac:dyDescent="0.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row>
    <row r="202" spans="2:92" x14ac:dyDescent="0.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row>
    <row r="203" spans="2:92" x14ac:dyDescent="0.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row>
    <row r="204" spans="2:92" x14ac:dyDescent="0.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row>
    <row r="205" spans="2:92" x14ac:dyDescent="0.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row>
    <row r="206" spans="2:92" x14ac:dyDescent="0.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row>
    <row r="207" spans="2:92" x14ac:dyDescent="0.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row>
    <row r="208" spans="2:92" x14ac:dyDescent="0.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row>
    <row r="209" spans="2:92" x14ac:dyDescent="0.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row>
    <row r="210" spans="2:92" x14ac:dyDescent="0.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row>
    <row r="211" spans="2:92" x14ac:dyDescent="0.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row>
    <row r="212" spans="2:92" x14ac:dyDescent="0.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row>
    <row r="213" spans="2:92" x14ac:dyDescent="0.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row>
    <row r="214" spans="2:92" x14ac:dyDescent="0.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row>
    <row r="215" spans="2:92" x14ac:dyDescent="0.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row>
    <row r="216" spans="2:92" x14ac:dyDescent="0.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row>
    <row r="217" spans="2:92" x14ac:dyDescent="0.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row>
    <row r="218" spans="2:92" x14ac:dyDescent="0.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row>
    <row r="219" spans="2:92" x14ac:dyDescent="0.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row>
    <row r="220" spans="2:92" x14ac:dyDescent="0.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row>
    <row r="221" spans="2:92" x14ac:dyDescent="0.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row>
    <row r="222" spans="2:92" x14ac:dyDescent="0.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row>
    <row r="223" spans="2:92" x14ac:dyDescent="0.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row>
    <row r="224" spans="2:92" x14ac:dyDescent="0.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row>
    <row r="225" spans="2:92" x14ac:dyDescent="0.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row>
    <row r="226" spans="2:92" x14ac:dyDescent="0.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row>
    <row r="227" spans="2:92" x14ac:dyDescent="0.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row>
    <row r="228" spans="2:92" x14ac:dyDescent="0.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row>
    <row r="229" spans="2:92" x14ac:dyDescent="0.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row>
    <row r="230" spans="2:92" x14ac:dyDescent="0.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row>
    <row r="231" spans="2:92" x14ac:dyDescent="0.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row>
    <row r="232" spans="2:92" x14ac:dyDescent="0.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row>
    <row r="233" spans="2:92" x14ac:dyDescent="0.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row>
    <row r="234" spans="2:92" x14ac:dyDescent="0.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row>
    <row r="235" spans="2:92" x14ac:dyDescent="0.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row>
    <row r="236" spans="2:92" x14ac:dyDescent="0.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row>
    <row r="237" spans="2:92" x14ac:dyDescent="0.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row>
    <row r="238" spans="2:92" x14ac:dyDescent="0.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row>
    <row r="239" spans="2:92" x14ac:dyDescent="0.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row>
    <row r="240" spans="2:92" x14ac:dyDescent="0.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row>
    <row r="241" spans="2:92" x14ac:dyDescent="0.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row>
    <row r="242" spans="2:92" x14ac:dyDescent="0.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row>
    <row r="243" spans="2:92" x14ac:dyDescent="0.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row>
    <row r="244" spans="2:92" x14ac:dyDescent="0.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row>
    <row r="245" spans="2:92" x14ac:dyDescent="0.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row>
    <row r="246" spans="2:92" x14ac:dyDescent="0.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row>
    <row r="247" spans="2:92" x14ac:dyDescent="0.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row>
    <row r="248" spans="2:92" x14ac:dyDescent="0.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row>
    <row r="249" spans="2:92" x14ac:dyDescent="0.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row>
    <row r="250" spans="2:92" x14ac:dyDescent="0.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row>
    <row r="251" spans="2:92" x14ac:dyDescent="0.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row>
    <row r="252" spans="2:92" x14ac:dyDescent="0.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row>
    <row r="253" spans="2:92" x14ac:dyDescent="0.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row>
    <row r="254" spans="2:92" x14ac:dyDescent="0.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row>
    <row r="255" spans="2:92" x14ac:dyDescent="0.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row>
    <row r="256" spans="2:92" x14ac:dyDescent="0.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row>
    <row r="257" spans="2:92" x14ac:dyDescent="0.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row>
    <row r="258" spans="2:92" x14ac:dyDescent="0.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row>
    <row r="259" spans="2:92" x14ac:dyDescent="0.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row>
    <row r="260" spans="2:92" x14ac:dyDescent="0.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row>
    <row r="261" spans="2:92" x14ac:dyDescent="0.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row>
    <row r="262" spans="2:92" x14ac:dyDescent="0.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row>
    <row r="263" spans="2:92" x14ac:dyDescent="0.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row>
    <row r="264" spans="2:92" x14ac:dyDescent="0.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row>
    <row r="265" spans="2:92" x14ac:dyDescent="0.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row>
    <row r="266" spans="2:92" x14ac:dyDescent="0.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row>
    <row r="267" spans="2:92" x14ac:dyDescent="0.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row>
    <row r="268" spans="2:92" x14ac:dyDescent="0.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row>
    <row r="269" spans="2:92" x14ac:dyDescent="0.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row>
    <row r="270" spans="2:92" x14ac:dyDescent="0.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row>
    <row r="271" spans="2:92" x14ac:dyDescent="0.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row>
    <row r="272" spans="2:92" x14ac:dyDescent="0.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row>
    <row r="273" spans="2:92" x14ac:dyDescent="0.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row>
    <row r="274" spans="2:92" x14ac:dyDescent="0.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row>
    <row r="275" spans="2:92" x14ac:dyDescent="0.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row>
    <row r="276" spans="2:92" x14ac:dyDescent="0.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row>
    <row r="277" spans="2:92" x14ac:dyDescent="0.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row>
    <row r="278" spans="2:92" x14ac:dyDescent="0.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row>
    <row r="279" spans="2:92" x14ac:dyDescent="0.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row>
    <row r="280" spans="2:92" x14ac:dyDescent="0.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row>
    <row r="281" spans="2:92" x14ac:dyDescent="0.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row>
    <row r="282" spans="2:92" x14ac:dyDescent="0.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row>
    <row r="283" spans="2:92" x14ac:dyDescent="0.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row>
    <row r="284" spans="2:92" x14ac:dyDescent="0.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row>
    <row r="285" spans="2:92" x14ac:dyDescent="0.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row>
    <row r="286" spans="2:92" x14ac:dyDescent="0.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row>
    <row r="287" spans="2:92" x14ac:dyDescent="0.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row>
    <row r="288" spans="2:92" x14ac:dyDescent="0.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row>
    <row r="289" spans="2:92" x14ac:dyDescent="0.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row>
    <row r="290" spans="2:92" x14ac:dyDescent="0.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row>
    <row r="291" spans="2:92" x14ac:dyDescent="0.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row>
    <row r="292" spans="2:92" x14ac:dyDescent="0.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row>
    <row r="293" spans="2:92" x14ac:dyDescent="0.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row>
    <row r="294" spans="2:92" x14ac:dyDescent="0.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row>
    <row r="295" spans="2:92" x14ac:dyDescent="0.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row>
    <row r="296" spans="2:92" x14ac:dyDescent="0.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row>
    <row r="297" spans="2:92" x14ac:dyDescent="0.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row>
    <row r="298" spans="2:92" x14ac:dyDescent="0.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row>
    <row r="299" spans="2:92" x14ac:dyDescent="0.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row>
    <row r="300" spans="2:92" x14ac:dyDescent="0.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row>
    <row r="301" spans="2:92" x14ac:dyDescent="0.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row>
    <row r="302" spans="2:92" x14ac:dyDescent="0.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row>
    <row r="303" spans="2:92" x14ac:dyDescent="0.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row>
    <row r="304" spans="2:92" x14ac:dyDescent="0.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row>
    <row r="305" spans="2:92" x14ac:dyDescent="0.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row>
    <row r="306" spans="2:92" x14ac:dyDescent="0.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row>
    <row r="307" spans="2:92" x14ac:dyDescent="0.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row>
    <row r="308" spans="2:92" x14ac:dyDescent="0.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row>
    <row r="309" spans="2:92" x14ac:dyDescent="0.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row>
    <row r="310" spans="2:92" x14ac:dyDescent="0.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row>
    <row r="311" spans="2:92" x14ac:dyDescent="0.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row>
    <row r="312" spans="2:92" x14ac:dyDescent="0.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row>
    <row r="313" spans="2:92" x14ac:dyDescent="0.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row>
    <row r="314" spans="2:92" x14ac:dyDescent="0.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row>
    <row r="315" spans="2:92" x14ac:dyDescent="0.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row>
    <row r="316" spans="2:92" x14ac:dyDescent="0.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row>
    <row r="317" spans="2:92" x14ac:dyDescent="0.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row>
    <row r="318" spans="2:92" x14ac:dyDescent="0.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row>
    <row r="319" spans="2:92" x14ac:dyDescent="0.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row>
    <row r="320" spans="2:92" x14ac:dyDescent="0.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row>
    <row r="321" spans="2:92" x14ac:dyDescent="0.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row>
    <row r="322" spans="2:92" x14ac:dyDescent="0.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row>
    <row r="323" spans="2:92" x14ac:dyDescent="0.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row>
    <row r="324" spans="2:92" x14ac:dyDescent="0.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row>
    <row r="325" spans="2:92" x14ac:dyDescent="0.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row>
    <row r="326" spans="2:92" x14ac:dyDescent="0.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row>
    <row r="327" spans="2:92" x14ac:dyDescent="0.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row>
    <row r="328" spans="2:92" x14ac:dyDescent="0.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row>
    <row r="329" spans="2:92" x14ac:dyDescent="0.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row>
    <row r="330" spans="2:92" x14ac:dyDescent="0.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row>
    <row r="331" spans="2:92" x14ac:dyDescent="0.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row>
    <row r="332" spans="2:92" x14ac:dyDescent="0.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row>
    <row r="333" spans="2:92" x14ac:dyDescent="0.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row>
    <row r="334" spans="2:92" x14ac:dyDescent="0.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row>
    <row r="335" spans="2:92" x14ac:dyDescent="0.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row>
    <row r="336" spans="2:92" x14ac:dyDescent="0.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row>
    <row r="337" spans="2:92" x14ac:dyDescent="0.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row>
    <row r="338" spans="2:92" x14ac:dyDescent="0.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row>
    <row r="339" spans="2:92" x14ac:dyDescent="0.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row>
    <row r="340" spans="2:92" x14ac:dyDescent="0.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row>
    <row r="341" spans="2:92" x14ac:dyDescent="0.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row>
    <row r="342" spans="2:92" x14ac:dyDescent="0.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row>
    <row r="343" spans="2:92" x14ac:dyDescent="0.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row>
    <row r="344" spans="2:92" x14ac:dyDescent="0.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row>
    <row r="345" spans="2:92" x14ac:dyDescent="0.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row>
    <row r="346" spans="2:92" x14ac:dyDescent="0.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row>
    <row r="347" spans="2:92" x14ac:dyDescent="0.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row>
    <row r="348" spans="2:92" x14ac:dyDescent="0.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row>
    <row r="349" spans="2:92" x14ac:dyDescent="0.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row>
    <row r="350" spans="2:92" x14ac:dyDescent="0.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row>
    <row r="351" spans="2:92" x14ac:dyDescent="0.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row>
    <row r="352" spans="2:92" x14ac:dyDescent="0.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row>
    <row r="353" spans="2:92" x14ac:dyDescent="0.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row>
    <row r="354" spans="2:92" x14ac:dyDescent="0.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row>
    <row r="355" spans="2:92" x14ac:dyDescent="0.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row>
    <row r="356" spans="2:92" x14ac:dyDescent="0.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row>
    <row r="357" spans="2:92" x14ac:dyDescent="0.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row>
    <row r="358" spans="2:92" x14ac:dyDescent="0.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row>
    <row r="359" spans="2:92" x14ac:dyDescent="0.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row>
    <row r="360" spans="2:92" x14ac:dyDescent="0.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row>
    <row r="361" spans="2:92" x14ac:dyDescent="0.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row>
    <row r="362" spans="2:92" x14ac:dyDescent="0.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row>
    <row r="363" spans="2:92" x14ac:dyDescent="0.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row>
    <row r="364" spans="2:92" x14ac:dyDescent="0.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row>
    <row r="365" spans="2:92" x14ac:dyDescent="0.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row>
    <row r="366" spans="2:92" x14ac:dyDescent="0.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row>
    <row r="367" spans="2:92" x14ac:dyDescent="0.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row>
    <row r="368" spans="2:92" x14ac:dyDescent="0.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row>
    <row r="369" spans="2:92" x14ac:dyDescent="0.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row>
    <row r="370" spans="2:92" x14ac:dyDescent="0.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row>
    <row r="371" spans="2:92" x14ac:dyDescent="0.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row>
    <row r="372" spans="2:92" x14ac:dyDescent="0.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row>
    <row r="373" spans="2:92" x14ac:dyDescent="0.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row>
    <row r="374" spans="2:92" x14ac:dyDescent="0.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row>
    <row r="375" spans="2:92" x14ac:dyDescent="0.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row>
    <row r="376" spans="2:92" x14ac:dyDescent="0.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row>
    <row r="377" spans="2:92" x14ac:dyDescent="0.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row>
    <row r="378" spans="2:92" x14ac:dyDescent="0.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row>
    <row r="379" spans="2:92" x14ac:dyDescent="0.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row>
    <row r="380" spans="2:92" x14ac:dyDescent="0.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row>
    <row r="381" spans="2:92" x14ac:dyDescent="0.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row>
    <row r="382" spans="2:92" x14ac:dyDescent="0.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row>
    <row r="383" spans="2:92" x14ac:dyDescent="0.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row>
    <row r="384" spans="2:92" x14ac:dyDescent="0.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row>
    <row r="385" spans="2:92" x14ac:dyDescent="0.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row>
    <row r="386" spans="2:92" x14ac:dyDescent="0.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row>
    <row r="387" spans="2:92" x14ac:dyDescent="0.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row>
    <row r="388" spans="2:92" x14ac:dyDescent="0.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row>
    <row r="389" spans="2:92" x14ac:dyDescent="0.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row>
    <row r="390" spans="2:92" x14ac:dyDescent="0.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row>
    <row r="391" spans="2:92" x14ac:dyDescent="0.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row>
    <row r="392" spans="2:92" x14ac:dyDescent="0.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row>
    <row r="393" spans="2:92" x14ac:dyDescent="0.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row>
    <row r="394" spans="2:92" x14ac:dyDescent="0.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row>
    <row r="395" spans="2:92" x14ac:dyDescent="0.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row>
    <row r="396" spans="2:92" x14ac:dyDescent="0.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row>
    <row r="397" spans="2:92" x14ac:dyDescent="0.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row>
    <row r="398" spans="2:92" x14ac:dyDescent="0.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row>
    <row r="399" spans="2:92" x14ac:dyDescent="0.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row>
    <row r="400" spans="2:92" x14ac:dyDescent="0.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row>
    <row r="401" spans="2:92" x14ac:dyDescent="0.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row>
    <row r="402" spans="2:92" x14ac:dyDescent="0.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row>
    <row r="403" spans="2:92" x14ac:dyDescent="0.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row>
    <row r="404" spans="2:92" x14ac:dyDescent="0.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row>
    <row r="405" spans="2:92" x14ac:dyDescent="0.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row>
    <row r="406" spans="2:92" x14ac:dyDescent="0.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row>
    <row r="407" spans="2:92" x14ac:dyDescent="0.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row>
    <row r="408" spans="2:92" x14ac:dyDescent="0.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row>
    <row r="409" spans="2:92" x14ac:dyDescent="0.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row>
    <row r="410" spans="2:92" x14ac:dyDescent="0.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row>
    <row r="411" spans="2:92" x14ac:dyDescent="0.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row>
    <row r="412" spans="2:92" x14ac:dyDescent="0.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row>
    <row r="413" spans="2:92" x14ac:dyDescent="0.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row>
    <row r="414" spans="2:92" x14ac:dyDescent="0.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row>
    <row r="415" spans="2:92" x14ac:dyDescent="0.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row>
    <row r="416" spans="2:92" x14ac:dyDescent="0.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row>
    <row r="417" spans="2:92" x14ac:dyDescent="0.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row>
    <row r="418" spans="2:92" x14ac:dyDescent="0.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row>
    <row r="419" spans="2:92" x14ac:dyDescent="0.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row>
    <row r="420" spans="2:92" x14ac:dyDescent="0.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row>
    <row r="421" spans="2:92" x14ac:dyDescent="0.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row>
    <row r="422" spans="2:92" x14ac:dyDescent="0.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row>
    <row r="423" spans="2:92" x14ac:dyDescent="0.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row>
    <row r="424" spans="2:92" x14ac:dyDescent="0.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row>
    <row r="425" spans="2:92" x14ac:dyDescent="0.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row>
    <row r="426" spans="2:92" x14ac:dyDescent="0.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row>
    <row r="427" spans="2:92" x14ac:dyDescent="0.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row>
    <row r="428" spans="2:92" x14ac:dyDescent="0.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row>
    <row r="429" spans="2:92" x14ac:dyDescent="0.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row>
    <row r="430" spans="2:92" x14ac:dyDescent="0.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row>
    <row r="431" spans="2:92" x14ac:dyDescent="0.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row>
    <row r="432" spans="2:92" x14ac:dyDescent="0.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row>
    <row r="433" spans="2:92" x14ac:dyDescent="0.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row>
    <row r="434" spans="2:92" x14ac:dyDescent="0.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row>
    <row r="435" spans="2:92" x14ac:dyDescent="0.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row>
    <row r="436" spans="2:92" x14ac:dyDescent="0.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row>
    <row r="437" spans="2:92" x14ac:dyDescent="0.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row>
    <row r="438" spans="2:92" x14ac:dyDescent="0.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row>
    <row r="439" spans="2:92" x14ac:dyDescent="0.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row>
    <row r="440" spans="2:92" x14ac:dyDescent="0.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row>
    <row r="441" spans="2:92" x14ac:dyDescent="0.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row>
    <row r="442" spans="2:92" x14ac:dyDescent="0.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row>
    <row r="443" spans="2:92" x14ac:dyDescent="0.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row>
    <row r="444" spans="2:92" x14ac:dyDescent="0.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row>
    <row r="445" spans="2:92" x14ac:dyDescent="0.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row>
    <row r="446" spans="2:92" x14ac:dyDescent="0.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row>
    <row r="447" spans="2:92" x14ac:dyDescent="0.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row>
    <row r="448" spans="2:92" x14ac:dyDescent="0.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row>
    <row r="449" spans="2:92" x14ac:dyDescent="0.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row>
    <row r="450" spans="2:92" x14ac:dyDescent="0.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row>
    <row r="451" spans="2:92" x14ac:dyDescent="0.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row>
    <row r="452" spans="2:92" x14ac:dyDescent="0.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row>
    <row r="453" spans="2:92" x14ac:dyDescent="0.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row>
    <row r="454" spans="2:92" x14ac:dyDescent="0.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row>
    <row r="455" spans="2:92" x14ac:dyDescent="0.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row>
    <row r="456" spans="2:92" x14ac:dyDescent="0.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row>
    <row r="457" spans="2:92" x14ac:dyDescent="0.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row>
    <row r="458" spans="2:92" x14ac:dyDescent="0.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row>
    <row r="459" spans="2:92" x14ac:dyDescent="0.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row>
    <row r="460" spans="2:92" x14ac:dyDescent="0.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row>
    <row r="461" spans="2:92" x14ac:dyDescent="0.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row>
    <row r="462" spans="2:92" x14ac:dyDescent="0.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row>
    <row r="463" spans="2:92" x14ac:dyDescent="0.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row>
    <row r="464" spans="2:92" x14ac:dyDescent="0.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row>
    <row r="465" spans="2:92" x14ac:dyDescent="0.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row>
    <row r="466" spans="2:92" x14ac:dyDescent="0.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row>
    <row r="467" spans="2:92" x14ac:dyDescent="0.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row>
    <row r="468" spans="2:92" x14ac:dyDescent="0.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row>
    <row r="469" spans="2:92" x14ac:dyDescent="0.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row>
    <row r="470" spans="2:92" x14ac:dyDescent="0.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row>
    <row r="471" spans="2:92" x14ac:dyDescent="0.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row>
    <row r="472" spans="2:92" x14ac:dyDescent="0.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row>
    <row r="473" spans="2:92" x14ac:dyDescent="0.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row>
    <row r="474" spans="2:92" x14ac:dyDescent="0.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row>
    <row r="475" spans="2:92" x14ac:dyDescent="0.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row>
    <row r="476" spans="2:92" x14ac:dyDescent="0.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row>
    <row r="477" spans="2:92" x14ac:dyDescent="0.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row>
    <row r="478" spans="2:92" x14ac:dyDescent="0.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row>
    <row r="479" spans="2:92" x14ac:dyDescent="0.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row>
    <row r="480" spans="2:92" x14ac:dyDescent="0.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row>
    <row r="481" spans="2:92" x14ac:dyDescent="0.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row>
    <row r="482" spans="2:92" x14ac:dyDescent="0.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row>
    <row r="483" spans="2:92" x14ac:dyDescent="0.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row>
    <row r="484" spans="2:92" x14ac:dyDescent="0.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row>
    <row r="485" spans="2:92" x14ac:dyDescent="0.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row>
    <row r="486" spans="2:92" x14ac:dyDescent="0.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row>
    <row r="487" spans="2:92" x14ac:dyDescent="0.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row>
    <row r="488" spans="2:92" x14ac:dyDescent="0.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row>
    <row r="489" spans="2:92" x14ac:dyDescent="0.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row>
    <row r="490" spans="2:92" x14ac:dyDescent="0.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row>
    <row r="491" spans="2:92" x14ac:dyDescent="0.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row>
    <row r="492" spans="2:92" x14ac:dyDescent="0.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row>
    <row r="493" spans="2:92" x14ac:dyDescent="0.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row>
    <row r="494" spans="2:92" x14ac:dyDescent="0.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row>
    <row r="495" spans="2:92" x14ac:dyDescent="0.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row>
    <row r="496" spans="2:92" x14ac:dyDescent="0.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row>
    <row r="497" spans="2:92" x14ac:dyDescent="0.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row>
    <row r="498" spans="2:92" x14ac:dyDescent="0.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row>
    <row r="499" spans="2:92" x14ac:dyDescent="0.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row>
    <row r="500" spans="2:92" x14ac:dyDescent="0.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row>
    <row r="501" spans="2:92" x14ac:dyDescent="0.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row>
    <row r="502" spans="2:92" x14ac:dyDescent="0.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row>
    <row r="503" spans="2:92" x14ac:dyDescent="0.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row>
    <row r="504" spans="2:92" x14ac:dyDescent="0.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row>
    <row r="505" spans="2:92" x14ac:dyDescent="0.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row>
    <row r="506" spans="2:92" x14ac:dyDescent="0.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row>
    <row r="507" spans="2:92" x14ac:dyDescent="0.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row>
    <row r="508" spans="2:92" x14ac:dyDescent="0.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row>
    <row r="509" spans="2:92" x14ac:dyDescent="0.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row>
    <row r="510" spans="2:92" x14ac:dyDescent="0.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row>
    <row r="511" spans="2:92" x14ac:dyDescent="0.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row>
    <row r="512" spans="2:92" x14ac:dyDescent="0.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row>
    <row r="513" spans="2:92" x14ac:dyDescent="0.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row>
    <row r="514" spans="2:92" x14ac:dyDescent="0.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row>
    <row r="515" spans="2:92" x14ac:dyDescent="0.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row>
    <row r="516" spans="2:92" x14ac:dyDescent="0.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row>
    <row r="517" spans="2:92" x14ac:dyDescent="0.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row>
    <row r="518" spans="2:92" x14ac:dyDescent="0.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row>
    <row r="519" spans="2:92" x14ac:dyDescent="0.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row>
    <row r="520" spans="2:92" x14ac:dyDescent="0.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row>
    <row r="521" spans="2:92" x14ac:dyDescent="0.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row>
    <row r="522" spans="2:92" x14ac:dyDescent="0.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row>
    <row r="523" spans="2:92" x14ac:dyDescent="0.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row>
    <row r="524" spans="2:92" x14ac:dyDescent="0.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row>
    <row r="525" spans="2:92" x14ac:dyDescent="0.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row>
    <row r="526" spans="2:92" x14ac:dyDescent="0.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row>
    <row r="527" spans="2:92" x14ac:dyDescent="0.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row>
    <row r="528" spans="2:92" x14ac:dyDescent="0.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row>
    <row r="529" spans="2:92" x14ac:dyDescent="0.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row>
    <row r="530" spans="2:92" x14ac:dyDescent="0.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row>
    <row r="531" spans="2:92" x14ac:dyDescent="0.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row>
    <row r="532" spans="2:92" x14ac:dyDescent="0.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row>
    <row r="533" spans="2:92" x14ac:dyDescent="0.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row>
    <row r="534" spans="2:92" x14ac:dyDescent="0.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row>
    <row r="535" spans="2:92" x14ac:dyDescent="0.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row>
    <row r="536" spans="2:92" x14ac:dyDescent="0.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row>
    <row r="537" spans="2:92" x14ac:dyDescent="0.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row>
    <row r="538" spans="2:92" x14ac:dyDescent="0.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row>
    <row r="539" spans="2:92" x14ac:dyDescent="0.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row>
    <row r="540" spans="2:92" x14ac:dyDescent="0.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row>
    <row r="541" spans="2:92" x14ac:dyDescent="0.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row>
    <row r="542" spans="2:92" x14ac:dyDescent="0.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row>
    <row r="543" spans="2:92" x14ac:dyDescent="0.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row>
    <row r="544" spans="2:92" x14ac:dyDescent="0.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row>
    <row r="545" spans="2:92" x14ac:dyDescent="0.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row>
    <row r="546" spans="2:92" x14ac:dyDescent="0.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row>
    <row r="547" spans="2:92" x14ac:dyDescent="0.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row>
    <row r="548" spans="2:92" x14ac:dyDescent="0.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row>
    <row r="549" spans="2:92" x14ac:dyDescent="0.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row>
    <row r="550" spans="2:92" x14ac:dyDescent="0.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row>
    <row r="551" spans="2:92" x14ac:dyDescent="0.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row>
    <row r="552" spans="2:92" x14ac:dyDescent="0.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row>
    <row r="553" spans="2:92" x14ac:dyDescent="0.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row>
    <row r="554" spans="2:92" x14ac:dyDescent="0.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row>
    <row r="555" spans="2:92" x14ac:dyDescent="0.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row>
    <row r="556" spans="2:92" x14ac:dyDescent="0.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row>
    <row r="557" spans="2:92" x14ac:dyDescent="0.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row>
    <row r="558" spans="2:92" x14ac:dyDescent="0.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row>
    <row r="559" spans="2:92" x14ac:dyDescent="0.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row>
    <row r="560" spans="2:92" x14ac:dyDescent="0.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row>
    <row r="561" spans="2:92" x14ac:dyDescent="0.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row>
    <row r="562" spans="2:92" x14ac:dyDescent="0.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row>
    <row r="563" spans="2:92" x14ac:dyDescent="0.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row>
    <row r="564" spans="2:92" x14ac:dyDescent="0.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row>
    <row r="565" spans="2:92" x14ac:dyDescent="0.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row>
    <row r="566" spans="2:92" x14ac:dyDescent="0.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row>
    <row r="567" spans="2:92" x14ac:dyDescent="0.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row>
    <row r="568" spans="2:92" x14ac:dyDescent="0.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row>
    <row r="569" spans="2:92" x14ac:dyDescent="0.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row>
    <row r="570" spans="2:92" x14ac:dyDescent="0.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row>
    <row r="571" spans="2:92" x14ac:dyDescent="0.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row>
    <row r="572" spans="2:92" x14ac:dyDescent="0.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row>
    <row r="573" spans="2:92" x14ac:dyDescent="0.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row>
    <row r="574" spans="2:92" x14ac:dyDescent="0.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row>
    <row r="575" spans="2:92" x14ac:dyDescent="0.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row>
    <row r="576" spans="2:92" x14ac:dyDescent="0.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row>
    <row r="577" spans="2:92" x14ac:dyDescent="0.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row>
    <row r="578" spans="2:92" x14ac:dyDescent="0.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row>
    <row r="579" spans="2:92" x14ac:dyDescent="0.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row>
    <row r="580" spans="2:92" x14ac:dyDescent="0.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row>
    <row r="581" spans="2:92" x14ac:dyDescent="0.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row>
    <row r="582" spans="2:92" x14ac:dyDescent="0.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row>
    <row r="583" spans="2:92" x14ac:dyDescent="0.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row>
    <row r="584" spans="2:92" x14ac:dyDescent="0.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row>
    <row r="585" spans="2:92" x14ac:dyDescent="0.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row>
    <row r="586" spans="2:92" x14ac:dyDescent="0.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row>
    <row r="587" spans="2:92" x14ac:dyDescent="0.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row>
    <row r="588" spans="2:92" x14ac:dyDescent="0.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row>
    <row r="589" spans="2:92" x14ac:dyDescent="0.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row>
    <row r="590" spans="2:92" x14ac:dyDescent="0.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row>
    <row r="591" spans="2:92" x14ac:dyDescent="0.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row>
    <row r="592" spans="2:92" x14ac:dyDescent="0.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row>
    <row r="593" spans="2:92" x14ac:dyDescent="0.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row>
    <row r="594" spans="2:92" x14ac:dyDescent="0.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row>
    <row r="595" spans="2:92" x14ac:dyDescent="0.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row>
    <row r="596" spans="2:92" x14ac:dyDescent="0.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row>
    <row r="597" spans="2:92" x14ac:dyDescent="0.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row>
    <row r="598" spans="2:92" x14ac:dyDescent="0.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row>
    <row r="599" spans="2:92" x14ac:dyDescent="0.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row>
    <row r="600" spans="2:92" x14ac:dyDescent="0.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row>
  </sheetData>
  <mergeCells count="3">
    <mergeCell ref="A1:I1"/>
    <mergeCell ref="A3:I3"/>
    <mergeCell ref="A5:I5"/>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N600"/>
  <sheetViews>
    <sheetView workbookViewId="0">
      <selection activeCell="A6" sqref="A6"/>
    </sheetView>
  </sheetViews>
  <sheetFormatPr defaultColWidth="11.5703125" defaultRowHeight="12.75" x14ac:dyDescent="0.2"/>
  <cols>
    <col min="1" max="1" width="15.7109375" customWidth="1"/>
  </cols>
  <sheetData>
    <row r="1" spans="1:92" ht="63" customHeight="1" x14ac:dyDescent="0.3">
      <c r="A1" s="28" t="s">
        <v>155</v>
      </c>
      <c r="B1" s="28"/>
      <c r="C1" s="28"/>
      <c r="D1" s="28"/>
      <c r="E1" s="28"/>
      <c r="F1" s="28"/>
      <c r="G1" s="28"/>
      <c r="H1" s="28"/>
      <c r="I1" s="28"/>
    </row>
    <row r="2" spans="1:92" ht="4.1500000000000004" customHeight="1" x14ac:dyDescent="0.2">
      <c r="A2" s="4"/>
      <c r="B2" s="4"/>
      <c r="C2" s="4"/>
      <c r="D2" s="4"/>
      <c r="E2" s="4"/>
      <c r="F2" s="4"/>
      <c r="G2" s="4"/>
      <c r="H2" s="4"/>
      <c r="I2" s="4"/>
    </row>
    <row r="3" spans="1:92" ht="15" x14ac:dyDescent="0.2">
      <c r="A3" s="29" t="s">
        <v>156</v>
      </c>
      <c r="B3" s="29"/>
      <c r="C3" s="29"/>
      <c r="D3" s="29"/>
      <c r="E3" s="29"/>
      <c r="F3" s="29"/>
      <c r="G3" s="29"/>
      <c r="H3" s="29"/>
      <c r="I3" s="29"/>
    </row>
    <row r="4" spans="1:92" ht="15" x14ac:dyDescent="0.25">
      <c r="A4" s="7"/>
      <c r="B4" s="7"/>
      <c r="C4" s="7"/>
      <c r="D4" s="7"/>
      <c r="E4" s="7"/>
      <c r="F4" s="7"/>
      <c r="G4" s="7"/>
      <c r="H4" s="7"/>
      <c r="I4" s="7"/>
    </row>
    <row r="5" spans="1:92" ht="15" x14ac:dyDescent="0.25">
      <c r="A5" s="30" t="s">
        <v>148</v>
      </c>
      <c r="B5" s="30"/>
      <c r="C5" s="30"/>
      <c r="D5" s="30"/>
      <c r="E5" s="30"/>
      <c r="F5" s="30"/>
      <c r="G5" s="30"/>
      <c r="H5" s="30"/>
      <c r="I5" s="30"/>
    </row>
    <row r="6" spans="1:92" x14ac:dyDescent="0.2">
      <c r="A6" s="8" t="str">
        <f>HYPERLINK("#'Index'!A1", "Return to Index tab")</f>
        <v>Return to Index tab</v>
      </c>
    </row>
    <row r="7" spans="1:92" x14ac:dyDescent="0.2">
      <c r="A7" s="4" t="s">
        <v>154</v>
      </c>
      <c r="B7" s="1" t="s">
        <v>0</v>
      </c>
      <c r="C7" s="1" t="s">
        <v>1</v>
      </c>
      <c r="D7" s="1" t="s">
        <v>2</v>
      </c>
      <c r="E7" s="1" t="s">
        <v>3</v>
      </c>
      <c r="F7" s="1" t="s">
        <v>4</v>
      </c>
      <c r="G7" s="1" t="s">
        <v>5</v>
      </c>
      <c r="H7" s="1" t="s">
        <v>6</v>
      </c>
      <c r="I7" s="1" t="s">
        <v>7</v>
      </c>
      <c r="J7" s="1" t="s">
        <v>8</v>
      </c>
      <c r="K7" s="1" t="s">
        <v>9</v>
      </c>
      <c r="L7" s="1" t="s">
        <v>10</v>
      </c>
      <c r="M7" s="1" t="s">
        <v>11</v>
      </c>
      <c r="N7" s="1" t="s">
        <v>12</v>
      </c>
      <c r="O7" s="1" t="s">
        <v>13</v>
      </c>
      <c r="P7" s="1" t="s">
        <v>14</v>
      </c>
      <c r="Q7" s="1" t="s">
        <v>15</v>
      </c>
      <c r="R7" s="1" t="s">
        <v>16</v>
      </c>
      <c r="S7" s="1" t="s">
        <v>17</v>
      </c>
      <c r="T7" s="1" t="s">
        <v>18</v>
      </c>
      <c r="U7" s="1" t="s">
        <v>19</v>
      </c>
      <c r="V7" s="1" t="s">
        <v>20</v>
      </c>
      <c r="W7" s="1" t="s">
        <v>21</v>
      </c>
      <c r="X7" s="1" t="s">
        <v>22</v>
      </c>
      <c r="Y7" s="1" t="s">
        <v>23</v>
      </c>
      <c r="Z7" s="1" t="s">
        <v>24</v>
      </c>
      <c r="AA7" s="1" t="s">
        <v>25</v>
      </c>
      <c r="AB7" s="1" t="s">
        <v>26</v>
      </c>
      <c r="AC7" s="1" t="s">
        <v>27</v>
      </c>
      <c r="AD7" s="1" t="s">
        <v>28</v>
      </c>
      <c r="AE7" s="1" t="s">
        <v>29</v>
      </c>
      <c r="AF7" s="1" t="s">
        <v>30</v>
      </c>
      <c r="AG7" s="1" t="s">
        <v>31</v>
      </c>
      <c r="AH7" s="1" t="s">
        <v>32</v>
      </c>
      <c r="AI7" s="1" t="s">
        <v>33</v>
      </c>
      <c r="AJ7" s="1" t="s">
        <v>34</v>
      </c>
      <c r="AK7" s="1" t="s">
        <v>35</v>
      </c>
      <c r="AL7" s="1" t="s">
        <v>36</v>
      </c>
      <c r="AM7" s="1" t="s">
        <v>37</v>
      </c>
      <c r="AN7" s="1" t="s">
        <v>38</v>
      </c>
      <c r="AO7" s="1" t="s">
        <v>39</v>
      </c>
      <c r="AP7" s="1" t="s">
        <v>40</v>
      </c>
      <c r="AQ7" s="1" t="s">
        <v>41</v>
      </c>
      <c r="AR7" s="1" t="s">
        <v>42</v>
      </c>
      <c r="AS7" s="1" t="s">
        <v>43</v>
      </c>
      <c r="AT7" s="1" t="s">
        <v>44</v>
      </c>
      <c r="AU7" s="1" t="s">
        <v>45</v>
      </c>
      <c r="AV7" s="1" t="s">
        <v>46</v>
      </c>
      <c r="AW7" s="1" t="s">
        <v>47</v>
      </c>
      <c r="AX7" s="1" t="s">
        <v>48</v>
      </c>
      <c r="AY7" s="1" t="s">
        <v>49</v>
      </c>
      <c r="AZ7" s="1" t="s">
        <v>50</v>
      </c>
      <c r="BA7" s="1" t="s">
        <v>51</v>
      </c>
      <c r="BB7" s="1" t="s">
        <v>52</v>
      </c>
      <c r="BC7" s="1" t="s">
        <v>53</v>
      </c>
      <c r="BD7" s="1" t="s">
        <v>54</v>
      </c>
      <c r="BE7" s="1" t="s">
        <v>55</v>
      </c>
      <c r="BF7" s="1" t="s">
        <v>56</v>
      </c>
      <c r="BG7" s="1" t="s">
        <v>57</v>
      </c>
      <c r="BH7" s="1" t="s">
        <v>58</v>
      </c>
      <c r="BI7" s="1" t="s">
        <v>59</v>
      </c>
      <c r="BJ7" s="1" t="s">
        <v>60</v>
      </c>
      <c r="BK7" s="1" t="s">
        <v>61</v>
      </c>
      <c r="BL7" s="1" t="s">
        <v>62</v>
      </c>
      <c r="BM7" s="1" t="s">
        <v>63</v>
      </c>
      <c r="BN7" s="1" t="s">
        <v>64</v>
      </c>
      <c r="BO7" s="1" t="s">
        <v>65</v>
      </c>
      <c r="BP7" s="1" t="s">
        <v>66</v>
      </c>
      <c r="BQ7" s="1" t="s">
        <v>67</v>
      </c>
      <c r="BR7" s="1" t="s">
        <v>68</v>
      </c>
      <c r="BS7" s="1" t="s">
        <v>69</v>
      </c>
      <c r="BT7" s="1" t="s">
        <v>70</v>
      </c>
      <c r="BU7" s="1" t="s">
        <v>71</v>
      </c>
      <c r="BV7" s="1" t="s">
        <v>72</v>
      </c>
      <c r="BW7" s="1" t="s">
        <v>73</v>
      </c>
      <c r="BX7" s="1" t="s">
        <v>74</v>
      </c>
      <c r="BY7" s="1" t="s">
        <v>75</v>
      </c>
      <c r="BZ7" s="1" t="s">
        <v>76</v>
      </c>
      <c r="CA7" s="1" t="s">
        <v>77</v>
      </c>
      <c r="CB7" s="1" t="s">
        <v>78</v>
      </c>
      <c r="CC7" s="1" t="s">
        <v>79</v>
      </c>
      <c r="CD7" s="1" t="s">
        <v>80</v>
      </c>
      <c r="CE7" s="1" t="s">
        <v>81</v>
      </c>
      <c r="CF7" s="1" t="s">
        <v>82</v>
      </c>
      <c r="CG7" s="1" t="s">
        <v>83</v>
      </c>
      <c r="CH7" s="1" t="s">
        <v>84</v>
      </c>
      <c r="CI7" s="1" t="s">
        <v>85</v>
      </c>
      <c r="CJ7" s="1" t="s">
        <v>86</v>
      </c>
      <c r="CK7" s="1" t="s">
        <v>87</v>
      </c>
      <c r="CL7" s="1" t="s">
        <v>88</v>
      </c>
      <c r="CM7" s="1" t="s">
        <v>89</v>
      </c>
      <c r="CN7" s="1" t="s">
        <v>90</v>
      </c>
    </row>
    <row r="8" spans="1:92" x14ac:dyDescent="0.2">
      <c r="A8" t="s">
        <v>91</v>
      </c>
      <c r="B8" s="3">
        <v>27.849340714962899</v>
      </c>
      <c r="C8" s="3">
        <v>27.894632687224199</v>
      </c>
      <c r="D8" s="3">
        <v>28.033174212750101</v>
      </c>
      <c r="E8" s="3">
        <v>28.201535488191301</v>
      </c>
      <c r="F8" s="3">
        <v>28.415819744063199</v>
      </c>
      <c r="G8" s="3">
        <v>28.7968384129342</v>
      </c>
      <c r="H8" s="3">
        <v>29.012777227195301</v>
      </c>
      <c r="I8" s="3">
        <v>29.228921883747098</v>
      </c>
      <c r="J8" s="3">
        <v>29.422240263583699</v>
      </c>
      <c r="K8" s="3">
        <v>29.631392015693699</v>
      </c>
      <c r="L8" s="3">
        <v>29.842437988172598</v>
      </c>
      <c r="M8" s="3">
        <v>30.095255829190702</v>
      </c>
      <c r="N8" s="3">
        <v>30.388121654084699</v>
      </c>
      <c r="O8" s="3">
        <v>30.700040944415399</v>
      </c>
      <c r="P8" s="3">
        <v>30.959515931492</v>
      </c>
      <c r="Q8" s="3">
        <v>31.234322243724801</v>
      </c>
      <c r="R8" s="3">
        <v>31.424289603716201</v>
      </c>
      <c r="S8" s="3">
        <v>31.622738526196901</v>
      </c>
      <c r="T8" s="3">
        <v>31.871454679496299</v>
      </c>
      <c r="U8" s="3">
        <v>32.138704590905697</v>
      </c>
      <c r="V8" s="3">
        <v>32.3953291667085</v>
      </c>
      <c r="W8" s="3">
        <v>32.655506716691498</v>
      </c>
      <c r="X8" s="3">
        <v>32.973226870162698</v>
      </c>
      <c r="Y8" s="3">
        <v>33.309817919890598</v>
      </c>
      <c r="Z8" s="3">
        <v>33.6210364524227</v>
      </c>
      <c r="AA8" s="3">
        <v>33.921631393831198</v>
      </c>
      <c r="AB8" s="3">
        <v>34.287031611390397</v>
      </c>
      <c r="AC8" s="3">
        <v>34.664887284829298</v>
      </c>
      <c r="AD8" s="3">
        <v>34.987144762576897</v>
      </c>
      <c r="AE8" s="3">
        <v>35.2249658537879</v>
      </c>
      <c r="AF8" s="3">
        <v>35.4529217442008</v>
      </c>
      <c r="AG8" s="3">
        <v>35.659183679136</v>
      </c>
      <c r="AH8" s="3">
        <v>35.819149690040497</v>
      </c>
      <c r="AI8" s="3">
        <v>35.976676053154797</v>
      </c>
      <c r="AJ8" s="3">
        <v>36.165310433567598</v>
      </c>
      <c r="AK8" s="3">
        <v>36.295781866572497</v>
      </c>
      <c r="AL8" s="3">
        <v>36.439918838251998</v>
      </c>
      <c r="AM8" s="3">
        <v>36.561083491491303</v>
      </c>
      <c r="AN8" s="3">
        <v>36.6753610213241</v>
      </c>
      <c r="AO8" s="3">
        <v>36.893867135700702</v>
      </c>
      <c r="AP8" s="3">
        <v>37.144309380827202</v>
      </c>
      <c r="AQ8" s="3">
        <v>37.227342515149402</v>
      </c>
      <c r="AR8" s="3">
        <v>37.253314649688903</v>
      </c>
      <c r="AS8" s="3">
        <v>37.238942573052299</v>
      </c>
      <c r="AT8" s="3">
        <v>37.175722871432399</v>
      </c>
      <c r="AU8" s="3">
        <v>37.0764236777025</v>
      </c>
      <c r="AV8" s="3">
        <v>36.970025388155896</v>
      </c>
      <c r="AW8" s="3">
        <v>36.978483873190598</v>
      </c>
      <c r="AX8" s="3">
        <v>37.065969324682797</v>
      </c>
      <c r="AY8" s="3">
        <v>37.419122451016896</v>
      </c>
      <c r="AZ8" s="3">
        <v>37.871089638378997</v>
      </c>
      <c r="BA8" s="3">
        <v>38.305233141669802</v>
      </c>
      <c r="BB8" s="3">
        <v>38.642958489140199</v>
      </c>
      <c r="BC8" s="3">
        <v>38.8854749234143</v>
      </c>
      <c r="BD8" s="3">
        <v>39.043532491025204</v>
      </c>
      <c r="BE8" s="3">
        <v>39.195423112349097</v>
      </c>
      <c r="BF8" s="3">
        <v>39.3432470421982</v>
      </c>
      <c r="BG8" s="3">
        <v>39.496694807247401</v>
      </c>
      <c r="BH8" s="3">
        <v>39.652476223683003</v>
      </c>
      <c r="BI8" s="3">
        <v>39.819108090223999</v>
      </c>
      <c r="BJ8" s="3">
        <v>39.974841881054203</v>
      </c>
      <c r="BK8" s="3">
        <v>40.113730204395601</v>
      </c>
      <c r="BL8" s="3">
        <v>40.2437499963604</v>
      </c>
      <c r="BM8" s="3">
        <v>40.365477289393702</v>
      </c>
      <c r="BN8" s="3">
        <v>40.485636162852003</v>
      </c>
      <c r="BO8" s="3">
        <v>40.603340601820904</v>
      </c>
      <c r="BP8" s="3">
        <v>40.7031158369061</v>
      </c>
      <c r="BQ8" s="3">
        <v>40.790821298992803</v>
      </c>
      <c r="BR8" s="3">
        <v>40.861630398120496</v>
      </c>
      <c r="BS8" s="3">
        <v>40.928389791166701</v>
      </c>
      <c r="BT8" s="3">
        <v>41.010145784069501</v>
      </c>
      <c r="BU8" s="3">
        <v>41.081262981766898</v>
      </c>
      <c r="BV8" s="3">
        <v>41.139760627517802</v>
      </c>
      <c r="BW8" s="3">
        <v>41.186220194977999</v>
      </c>
      <c r="BX8" s="3">
        <v>41.2351296802021</v>
      </c>
      <c r="BY8" s="3">
        <v>41.290257015102398</v>
      </c>
      <c r="BZ8" s="3">
        <v>41.353487355285999</v>
      </c>
      <c r="CA8" s="3">
        <v>41.427810267887203</v>
      </c>
      <c r="CB8" s="3">
        <v>41.512397427758103</v>
      </c>
      <c r="CC8" s="3">
        <v>41.599056022822602</v>
      </c>
      <c r="CD8" s="3">
        <v>41.681681832042301</v>
      </c>
      <c r="CE8" s="3">
        <v>41.7681285536366</v>
      </c>
      <c r="CF8" s="3">
        <v>41.849970216146801</v>
      </c>
      <c r="CG8" s="3">
        <v>41.930028102780199</v>
      </c>
      <c r="CH8" s="3">
        <v>42.013734676282901</v>
      </c>
      <c r="CI8" s="3">
        <v>42.091218971836703</v>
      </c>
      <c r="CJ8" s="3">
        <v>42.164256323250797</v>
      </c>
      <c r="CK8" s="3">
        <v>42.236989904955003</v>
      </c>
      <c r="CL8" s="3">
        <v>42.308470070014799</v>
      </c>
      <c r="CM8" s="3">
        <v>42.365452798336499</v>
      </c>
      <c r="CN8" s="3">
        <v>42.416236739715501</v>
      </c>
    </row>
    <row r="9" spans="1:92" x14ac:dyDescent="0.2">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row>
    <row r="10" spans="1:92" x14ac:dyDescent="0.2">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row>
    <row r="11" spans="1:92" x14ac:dyDescent="0.2">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row>
    <row r="12" spans="1:92" x14ac:dyDescent="0.2">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row>
    <row r="13" spans="1:92" x14ac:dyDescent="0.2">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row>
    <row r="14" spans="1:92" x14ac:dyDescent="0.2">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row>
    <row r="15" spans="1:92" x14ac:dyDescent="0.2">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row>
    <row r="16" spans="1:92" x14ac:dyDescent="0.2">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row>
    <row r="17" spans="2:92" x14ac:dyDescent="0.2">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row>
    <row r="18" spans="2:92" x14ac:dyDescent="0.2">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row>
    <row r="19" spans="2:92" x14ac:dyDescent="0.2">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row>
    <row r="20" spans="2:92"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row>
    <row r="21" spans="2:92" x14ac:dyDescent="0.2">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row>
    <row r="22" spans="2:92" x14ac:dyDescent="0.2">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row>
    <row r="23" spans="2:92" x14ac:dyDescent="0.2">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row>
    <row r="24" spans="2:92" x14ac:dyDescent="0.2">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row>
    <row r="25" spans="2:92" x14ac:dyDescent="0.2">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row>
    <row r="26" spans="2:92" x14ac:dyDescent="0.2">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row>
    <row r="27" spans="2:92"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row>
    <row r="28" spans="2:92"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row>
    <row r="29" spans="2:92"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row>
    <row r="30" spans="2:92"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row>
    <row r="31" spans="2:92"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row>
    <row r="32" spans="2:92"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row>
    <row r="33" spans="2:92"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row>
    <row r="34" spans="2:92"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row>
    <row r="35" spans="2:92"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row>
    <row r="36" spans="2:92"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row>
    <row r="37" spans="2:92"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row>
    <row r="38" spans="2:92"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row>
    <row r="39" spans="2:92"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row>
    <row r="40" spans="2:92"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row>
    <row r="41" spans="2:92"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row>
    <row r="42" spans="2:92"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row>
    <row r="43" spans="2:92"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row>
    <row r="44" spans="2:92"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row>
    <row r="45" spans="2:92"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row>
    <row r="46" spans="2:92"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row>
    <row r="47" spans="2:92"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row>
    <row r="48" spans="2:92"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row>
    <row r="49" spans="2:92"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row>
    <row r="50" spans="2:92"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row>
    <row r="51" spans="2:92"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row>
    <row r="52" spans="2:92"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row>
    <row r="53" spans="2:92"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row>
    <row r="54" spans="2:92"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row>
    <row r="55" spans="2:92"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row>
    <row r="56" spans="2:92"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row>
    <row r="57" spans="2:92"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row>
    <row r="58" spans="2:92"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row>
    <row r="59" spans="2:92"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row>
    <row r="60" spans="2:92"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row>
    <row r="61" spans="2:92"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row>
    <row r="62" spans="2:92"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row>
    <row r="63" spans="2:92"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row>
    <row r="64" spans="2:92"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row>
    <row r="65" spans="2:92"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row>
    <row r="66" spans="2:92"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row>
    <row r="67" spans="2:92"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row>
    <row r="68" spans="2:92"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row>
    <row r="69" spans="2:92"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row>
    <row r="70" spans="2:92"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row>
    <row r="71" spans="2:92"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row>
    <row r="72" spans="2:92"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row>
    <row r="73" spans="2:92"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row>
    <row r="74" spans="2:92"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row>
    <row r="75" spans="2:92"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row>
    <row r="76" spans="2:92"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row>
    <row r="77" spans="2:92"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row>
    <row r="78" spans="2:92"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row>
    <row r="79" spans="2:92"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row>
    <row r="80" spans="2:92"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row>
    <row r="81" spans="2:92"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row>
    <row r="82" spans="2:92"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row>
    <row r="83" spans="2:92"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row>
    <row r="84" spans="2:92"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row>
    <row r="85" spans="2:92"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row>
    <row r="86" spans="2:92"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row>
    <row r="87" spans="2:92"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row>
    <row r="88" spans="2:92"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row>
    <row r="89" spans="2:92"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row>
    <row r="90" spans="2:92"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row>
    <row r="91" spans="2:92"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row>
    <row r="92" spans="2:92"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row>
    <row r="93" spans="2:92"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row>
    <row r="94" spans="2:92"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row>
    <row r="95" spans="2:92"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row>
    <row r="96" spans="2:92"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row>
    <row r="97" spans="2:92"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row>
    <row r="98" spans="2:92"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row>
    <row r="99" spans="2:92"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row>
    <row r="100" spans="2:92"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row>
    <row r="101" spans="2:92"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row>
    <row r="102" spans="2:92"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row>
    <row r="103" spans="2:92"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row>
    <row r="104" spans="2:92"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row>
    <row r="105" spans="2:92"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row>
    <row r="106" spans="2:92"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row>
    <row r="107" spans="2:92"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row>
    <row r="108" spans="2:92"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row>
    <row r="109" spans="2:92"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row>
    <row r="110" spans="2:92"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row>
    <row r="111" spans="2:92"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row>
    <row r="112" spans="2:92"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row>
    <row r="113" spans="2:92"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row>
    <row r="114" spans="2:92"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row>
    <row r="115" spans="2:92"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row>
    <row r="116" spans="2:92"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row>
    <row r="117" spans="2:92"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row>
    <row r="118" spans="2:92"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row>
    <row r="119" spans="2:92"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row>
    <row r="120" spans="2:92"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row>
    <row r="121" spans="2:92"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row>
    <row r="122" spans="2:92"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row>
    <row r="123" spans="2:92"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row>
    <row r="124" spans="2:92"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row>
    <row r="125" spans="2:92"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row>
    <row r="126" spans="2:92"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row>
    <row r="127" spans="2:92"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row>
    <row r="128" spans="2:92"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row>
    <row r="129" spans="2:92"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row>
    <row r="130" spans="2:92"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row>
    <row r="131" spans="2:92"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row>
    <row r="132" spans="2:92"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row>
    <row r="133" spans="2:92"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row>
    <row r="134" spans="2:92" x14ac:dyDescent="0.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row>
    <row r="135" spans="2:92" x14ac:dyDescent="0.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row>
    <row r="136" spans="2:92" x14ac:dyDescent="0.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row>
    <row r="137" spans="2:92" x14ac:dyDescent="0.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row>
    <row r="138" spans="2:92" x14ac:dyDescent="0.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row>
    <row r="139" spans="2:92" x14ac:dyDescent="0.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row>
    <row r="140" spans="2:92" x14ac:dyDescent="0.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row>
    <row r="141" spans="2:92" x14ac:dyDescent="0.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row>
    <row r="142" spans="2:92" x14ac:dyDescent="0.2">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row>
    <row r="143" spans="2:92" x14ac:dyDescent="0.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row>
    <row r="144" spans="2:92" x14ac:dyDescent="0.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row>
    <row r="145" spans="2:92" x14ac:dyDescent="0.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row>
    <row r="146" spans="2:92" x14ac:dyDescent="0.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row>
    <row r="147" spans="2:92" x14ac:dyDescent="0.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row>
    <row r="148" spans="2:92" x14ac:dyDescent="0.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row>
    <row r="149" spans="2:92" x14ac:dyDescent="0.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row>
    <row r="150" spans="2:92" x14ac:dyDescent="0.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row>
    <row r="151" spans="2:92" x14ac:dyDescent="0.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row>
    <row r="152" spans="2:92" x14ac:dyDescent="0.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row>
    <row r="153" spans="2:92" x14ac:dyDescent="0.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row>
    <row r="154" spans="2:92" x14ac:dyDescent="0.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row>
    <row r="155" spans="2:92" x14ac:dyDescent="0.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row>
    <row r="156" spans="2:92" x14ac:dyDescent="0.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row>
    <row r="157" spans="2:92" x14ac:dyDescent="0.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row>
    <row r="158" spans="2:92" x14ac:dyDescent="0.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row>
    <row r="159" spans="2:92" x14ac:dyDescent="0.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row>
    <row r="160" spans="2:92" x14ac:dyDescent="0.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row>
    <row r="161" spans="2:92" x14ac:dyDescent="0.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row>
    <row r="162" spans="2:92" x14ac:dyDescent="0.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row>
    <row r="163" spans="2:92" x14ac:dyDescent="0.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row>
    <row r="164" spans="2:92" x14ac:dyDescent="0.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row>
    <row r="165" spans="2:92"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row>
    <row r="166" spans="2:92"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row>
    <row r="167" spans="2:92"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row>
    <row r="168" spans="2:92"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row>
    <row r="169" spans="2:92"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row>
    <row r="170" spans="2:92"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row>
    <row r="171" spans="2:92"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row>
    <row r="172" spans="2:92"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row>
    <row r="173" spans="2:92"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row>
    <row r="174" spans="2:92"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row>
    <row r="175" spans="2:92"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row>
    <row r="176" spans="2:92"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row>
    <row r="177" spans="2:92"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row>
    <row r="178" spans="2:92"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row>
    <row r="179" spans="2:92"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row>
    <row r="180" spans="2:92"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row>
    <row r="181" spans="2:92"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row>
    <row r="182" spans="2:92" x14ac:dyDescent="0.2">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row>
    <row r="183" spans="2:92" x14ac:dyDescent="0.2">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row>
    <row r="184" spans="2:92" x14ac:dyDescent="0.2">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row>
    <row r="185" spans="2:92" x14ac:dyDescent="0.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row>
    <row r="186" spans="2:92" x14ac:dyDescent="0.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row>
    <row r="187" spans="2:92" x14ac:dyDescent="0.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row>
    <row r="188" spans="2:92" x14ac:dyDescent="0.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row>
    <row r="189" spans="2:92" x14ac:dyDescent="0.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row>
    <row r="190" spans="2:92" x14ac:dyDescent="0.2">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row>
    <row r="191" spans="2:92" x14ac:dyDescent="0.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row>
    <row r="192" spans="2:92" x14ac:dyDescent="0.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row>
    <row r="193" spans="2:92" x14ac:dyDescent="0.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row>
    <row r="194" spans="2:92" x14ac:dyDescent="0.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row>
    <row r="195" spans="2:92" x14ac:dyDescent="0.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row>
    <row r="196" spans="2:92" x14ac:dyDescent="0.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row>
    <row r="197" spans="2:92" x14ac:dyDescent="0.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row>
    <row r="198" spans="2:92" x14ac:dyDescent="0.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row>
    <row r="199" spans="2:92" x14ac:dyDescent="0.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row>
    <row r="200" spans="2:92" x14ac:dyDescent="0.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row>
    <row r="201" spans="2:92" x14ac:dyDescent="0.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row>
    <row r="202" spans="2:92" x14ac:dyDescent="0.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row>
    <row r="203" spans="2:92" x14ac:dyDescent="0.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row>
    <row r="204" spans="2:92" x14ac:dyDescent="0.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row>
    <row r="205" spans="2:92" x14ac:dyDescent="0.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row>
    <row r="206" spans="2:92" x14ac:dyDescent="0.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row>
    <row r="207" spans="2:92" x14ac:dyDescent="0.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row>
    <row r="208" spans="2:92" x14ac:dyDescent="0.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row>
    <row r="209" spans="2:92" x14ac:dyDescent="0.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row>
    <row r="210" spans="2:92" x14ac:dyDescent="0.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row>
    <row r="211" spans="2:92"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row>
    <row r="212" spans="2:92"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row>
    <row r="213" spans="2:92"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row>
    <row r="214" spans="2:92"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row>
    <row r="215" spans="2:92"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row>
    <row r="216" spans="2:92"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row>
    <row r="217" spans="2:92"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row>
    <row r="218" spans="2:92"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row>
    <row r="219" spans="2:92"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row>
    <row r="220" spans="2:92"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row>
    <row r="221" spans="2:92" x14ac:dyDescent="0.2">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row>
    <row r="222" spans="2:92"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row>
    <row r="223" spans="2:92"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row>
    <row r="224" spans="2:92"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row>
    <row r="225" spans="2:92" x14ac:dyDescent="0.2">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row>
    <row r="226" spans="2:92" x14ac:dyDescent="0.2">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row>
    <row r="227" spans="2:92" x14ac:dyDescent="0.2">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row>
    <row r="228" spans="2:92" x14ac:dyDescent="0.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row>
    <row r="229" spans="2:92" x14ac:dyDescent="0.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row>
    <row r="230" spans="2:92" x14ac:dyDescent="0.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row>
    <row r="231" spans="2:92" x14ac:dyDescent="0.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row>
    <row r="232" spans="2:92" x14ac:dyDescent="0.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row>
    <row r="233" spans="2:92" x14ac:dyDescent="0.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row>
    <row r="234" spans="2:92" x14ac:dyDescent="0.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row>
    <row r="235" spans="2:92" x14ac:dyDescent="0.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row>
    <row r="236" spans="2:92" x14ac:dyDescent="0.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row>
    <row r="237" spans="2:92" x14ac:dyDescent="0.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row>
    <row r="238" spans="2:92" x14ac:dyDescent="0.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row>
    <row r="239" spans="2:92" x14ac:dyDescent="0.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row>
    <row r="240" spans="2:92" x14ac:dyDescent="0.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row>
    <row r="241" spans="2:92" x14ac:dyDescent="0.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row>
    <row r="242" spans="2:92" x14ac:dyDescent="0.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row>
    <row r="243" spans="2:92" x14ac:dyDescent="0.2">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row>
    <row r="244" spans="2:92" x14ac:dyDescent="0.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row>
    <row r="245" spans="2:92" x14ac:dyDescent="0.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row>
    <row r="246" spans="2:92" x14ac:dyDescent="0.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row>
    <row r="247" spans="2:92" x14ac:dyDescent="0.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row>
    <row r="248" spans="2:92" x14ac:dyDescent="0.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row>
    <row r="249" spans="2:92" x14ac:dyDescent="0.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row>
    <row r="250" spans="2:92" x14ac:dyDescent="0.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row>
    <row r="251" spans="2:92" x14ac:dyDescent="0.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row>
    <row r="252" spans="2:92" x14ac:dyDescent="0.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row>
    <row r="253" spans="2:92" x14ac:dyDescent="0.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row>
    <row r="254" spans="2:92" x14ac:dyDescent="0.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row>
    <row r="255" spans="2:92" x14ac:dyDescent="0.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row>
    <row r="256" spans="2:92" x14ac:dyDescent="0.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row>
    <row r="257" spans="2:92" x14ac:dyDescent="0.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row>
    <row r="258" spans="2:92"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row>
    <row r="259" spans="2:92"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row>
    <row r="260" spans="2:92"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row>
    <row r="261" spans="2:92" x14ac:dyDescent="0.2">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row>
    <row r="262" spans="2:92" x14ac:dyDescent="0.2">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row>
    <row r="263" spans="2:92" x14ac:dyDescent="0.2">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row>
    <row r="264" spans="2:92" x14ac:dyDescent="0.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row>
    <row r="265" spans="2:92" x14ac:dyDescent="0.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row>
    <row r="266" spans="2:92" x14ac:dyDescent="0.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row>
    <row r="267" spans="2:92" x14ac:dyDescent="0.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row>
    <row r="268" spans="2:92" x14ac:dyDescent="0.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row>
    <row r="269" spans="2:92" x14ac:dyDescent="0.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row>
    <row r="270" spans="2:92" x14ac:dyDescent="0.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row>
    <row r="271" spans="2:92" x14ac:dyDescent="0.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row>
    <row r="272" spans="2:92" x14ac:dyDescent="0.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row>
    <row r="273" spans="2:92" x14ac:dyDescent="0.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row>
    <row r="274" spans="2:92" x14ac:dyDescent="0.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row>
    <row r="275" spans="2:92" x14ac:dyDescent="0.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row>
    <row r="276" spans="2:92" x14ac:dyDescent="0.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row>
    <row r="277" spans="2:92" x14ac:dyDescent="0.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row>
    <row r="278" spans="2:92" x14ac:dyDescent="0.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row>
    <row r="279" spans="2:92" x14ac:dyDescent="0.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row>
    <row r="280" spans="2:92" x14ac:dyDescent="0.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row>
    <row r="281" spans="2:92" x14ac:dyDescent="0.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row>
    <row r="282" spans="2:92" x14ac:dyDescent="0.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row>
    <row r="283" spans="2:92" x14ac:dyDescent="0.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row>
    <row r="284" spans="2:92" x14ac:dyDescent="0.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row>
    <row r="285" spans="2:92" x14ac:dyDescent="0.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row>
    <row r="286" spans="2:92" x14ac:dyDescent="0.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row>
    <row r="287" spans="2:92" x14ac:dyDescent="0.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row>
    <row r="288" spans="2:92" x14ac:dyDescent="0.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row>
    <row r="289" spans="2:92" x14ac:dyDescent="0.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row>
    <row r="290" spans="2:92" x14ac:dyDescent="0.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row>
    <row r="291" spans="2:92" x14ac:dyDescent="0.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row>
    <row r="292" spans="2:92" x14ac:dyDescent="0.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row>
    <row r="293" spans="2:92" x14ac:dyDescent="0.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row>
    <row r="294" spans="2:92" x14ac:dyDescent="0.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row>
    <row r="295" spans="2:92" x14ac:dyDescent="0.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row>
    <row r="296" spans="2:92" x14ac:dyDescent="0.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row>
    <row r="297" spans="2:92" x14ac:dyDescent="0.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row>
    <row r="298" spans="2:92"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row>
    <row r="299" spans="2:92"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row>
    <row r="300" spans="2:92"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row>
    <row r="301" spans="2:92"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row>
    <row r="302" spans="2:92"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row>
    <row r="303" spans="2:92"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row>
    <row r="304" spans="2:92"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row>
    <row r="305" spans="2:92"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row>
    <row r="306" spans="2:92"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row>
    <row r="307" spans="2:92" x14ac:dyDescent="0.2">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row>
    <row r="308" spans="2:92" x14ac:dyDescent="0.2">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row>
    <row r="309" spans="2:92" x14ac:dyDescent="0.2">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row>
    <row r="310" spans="2:92" x14ac:dyDescent="0.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row>
    <row r="311" spans="2:92" x14ac:dyDescent="0.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row>
    <row r="312" spans="2:92" x14ac:dyDescent="0.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row>
    <row r="313" spans="2:92" x14ac:dyDescent="0.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row>
    <row r="314" spans="2:92" x14ac:dyDescent="0.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row>
    <row r="315" spans="2:92" x14ac:dyDescent="0.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row>
    <row r="316" spans="2:92" x14ac:dyDescent="0.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row>
    <row r="317" spans="2:92" x14ac:dyDescent="0.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row>
    <row r="318" spans="2:92" x14ac:dyDescent="0.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row>
    <row r="319" spans="2:92" x14ac:dyDescent="0.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row>
    <row r="320" spans="2:92" x14ac:dyDescent="0.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row>
    <row r="321" spans="2:92" x14ac:dyDescent="0.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row>
    <row r="322" spans="2:92" x14ac:dyDescent="0.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row>
    <row r="323" spans="2:92" x14ac:dyDescent="0.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row>
    <row r="324" spans="2:92" x14ac:dyDescent="0.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row>
    <row r="325" spans="2:92" x14ac:dyDescent="0.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row>
    <row r="326" spans="2:92" x14ac:dyDescent="0.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row>
    <row r="327" spans="2:92" x14ac:dyDescent="0.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row>
    <row r="328" spans="2:92" x14ac:dyDescent="0.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row>
    <row r="329" spans="2:92" x14ac:dyDescent="0.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row>
    <row r="330" spans="2:92" x14ac:dyDescent="0.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row>
    <row r="331" spans="2:92" x14ac:dyDescent="0.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row>
    <row r="332" spans="2:92"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row>
    <row r="333" spans="2:92"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row>
    <row r="334" spans="2:92" x14ac:dyDescent="0.2">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row>
    <row r="335" spans="2:92" x14ac:dyDescent="0.2">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row>
    <row r="336" spans="2:92" x14ac:dyDescent="0.2">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row>
    <row r="337" spans="2:92" x14ac:dyDescent="0.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row>
    <row r="338" spans="2:92" x14ac:dyDescent="0.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row>
    <row r="339" spans="2:92" x14ac:dyDescent="0.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row>
    <row r="340" spans="2:92" x14ac:dyDescent="0.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row>
    <row r="341" spans="2:92" x14ac:dyDescent="0.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row>
    <row r="342" spans="2:92" x14ac:dyDescent="0.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row>
    <row r="343" spans="2:92" x14ac:dyDescent="0.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row>
    <row r="344" spans="2:92" x14ac:dyDescent="0.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row>
    <row r="345" spans="2:92" x14ac:dyDescent="0.2">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row>
    <row r="346" spans="2:92" x14ac:dyDescent="0.2">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row>
    <row r="347" spans="2:92" x14ac:dyDescent="0.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row>
    <row r="348" spans="2:92" x14ac:dyDescent="0.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row>
    <row r="349" spans="2:92" x14ac:dyDescent="0.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row>
    <row r="350" spans="2:92" x14ac:dyDescent="0.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row>
    <row r="351" spans="2:92" x14ac:dyDescent="0.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row>
    <row r="352" spans="2:92" x14ac:dyDescent="0.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row>
    <row r="353" spans="2:92" x14ac:dyDescent="0.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row>
    <row r="354" spans="2:92" x14ac:dyDescent="0.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row>
    <row r="355" spans="2:92" x14ac:dyDescent="0.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row>
    <row r="356" spans="2:92"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row>
    <row r="357" spans="2:92"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row>
    <row r="358" spans="2:92"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row>
    <row r="359" spans="2:92"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row>
    <row r="360" spans="2:92"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row>
    <row r="361" spans="2:92"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row>
    <row r="362" spans="2:92"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row>
    <row r="363" spans="2:92"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row>
    <row r="364" spans="2:92"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row>
    <row r="365" spans="2:92"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row>
    <row r="366" spans="2:92"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row>
    <row r="367" spans="2:92"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row>
    <row r="368" spans="2:92"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row>
    <row r="369" spans="2:92"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row>
    <row r="370" spans="2:92"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row>
    <row r="371" spans="2:92"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row>
    <row r="372" spans="2:92"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row>
    <row r="373" spans="2:92"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row>
    <row r="374" spans="2:92"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row>
    <row r="375" spans="2:92"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row>
    <row r="376" spans="2:92"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row>
    <row r="377" spans="2:92"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row>
    <row r="378" spans="2:92"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row>
    <row r="379" spans="2:92" x14ac:dyDescent="0.2">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row>
    <row r="380" spans="2:92" x14ac:dyDescent="0.2">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row>
    <row r="381" spans="2:92" x14ac:dyDescent="0.2">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row>
    <row r="382" spans="2:92" x14ac:dyDescent="0.2">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row>
    <row r="383" spans="2:92" x14ac:dyDescent="0.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row>
    <row r="384" spans="2:92" x14ac:dyDescent="0.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row>
    <row r="385" spans="2:92" x14ac:dyDescent="0.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row>
    <row r="386" spans="2:92" x14ac:dyDescent="0.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row>
    <row r="387" spans="2:92" x14ac:dyDescent="0.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row>
    <row r="388" spans="2:92" x14ac:dyDescent="0.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row>
    <row r="389" spans="2:92" x14ac:dyDescent="0.2">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row>
    <row r="390" spans="2:92" x14ac:dyDescent="0.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row>
    <row r="391" spans="2:92" x14ac:dyDescent="0.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row>
    <row r="392" spans="2:92" x14ac:dyDescent="0.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row>
    <row r="393" spans="2:92" x14ac:dyDescent="0.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row>
    <row r="394" spans="2:92"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row>
    <row r="395" spans="2:92"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row>
    <row r="396" spans="2:92"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row>
    <row r="397" spans="2:92" x14ac:dyDescent="0.2">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row>
    <row r="398" spans="2:92" x14ac:dyDescent="0.2">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row>
    <row r="399" spans="2:92" x14ac:dyDescent="0.2">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row>
    <row r="400" spans="2:92" x14ac:dyDescent="0.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row>
    <row r="401" spans="2:92" x14ac:dyDescent="0.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row>
    <row r="402" spans="2:92" x14ac:dyDescent="0.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row>
    <row r="403" spans="2:92" x14ac:dyDescent="0.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row>
    <row r="404" spans="2:92" x14ac:dyDescent="0.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row>
    <row r="405" spans="2:92" x14ac:dyDescent="0.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row>
    <row r="406" spans="2:92" x14ac:dyDescent="0.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row>
    <row r="407" spans="2:92" x14ac:dyDescent="0.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row>
    <row r="408" spans="2:92" x14ac:dyDescent="0.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row>
    <row r="409" spans="2:92" x14ac:dyDescent="0.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row>
    <row r="410" spans="2:92" x14ac:dyDescent="0.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row>
    <row r="411" spans="2:92" x14ac:dyDescent="0.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row>
    <row r="412" spans="2:92" x14ac:dyDescent="0.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row>
    <row r="413" spans="2:92" x14ac:dyDescent="0.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row>
    <row r="414" spans="2:92" x14ac:dyDescent="0.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row>
    <row r="415" spans="2:92" x14ac:dyDescent="0.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row>
    <row r="416" spans="2:92" x14ac:dyDescent="0.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row>
    <row r="417" spans="2:92" x14ac:dyDescent="0.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row>
    <row r="418" spans="2:92" x14ac:dyDescent="0.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row>
    <row r="419" spans="2:92" x14ac:dyDescent="0.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row>
    <row r="420" spans="2:92" x14ac:dyDescent="0.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row>
    <row r="421" spans="2:92" x14ac:dyDescent="0.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row>
    <row r="422" spans="2:92"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row>
    <row r="423" spans="2:92"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row>
    <row r="424" spans="2:92"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row>
    <row r="425" spans="2:92" x14ac:dyDescent="0.2">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row>
    <row r="426" spans="2:92" x14ac:dyDescent="0.2">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row>
    <row r="427" spans="2:92" x14ac:dyDescent="0.2">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row>
    <row r="428" spans="2:92" x14ac:dyDescent="0.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row>
    <row r="429" spans="2:92" x14ac:dyDescent="0.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row>
    <row r="430" spans="2:92" x14ac:dyDescent="0.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row>
    <row r="431" spans="2:92" x14ac:dyDescent="0.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row>
    <row r="432" spans="2:92" x14ac:dyDescent="0.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row>
    <row r="433" spans="2:92" x14ac:dyDescent="0.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row>
    <row r="434" spans="2:92" x14ac:dyDescent="0.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row>
    <row r="435" spans="2:92" x14ac:dyDescent="0.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row>
    <row r="436" spans="2:92" x14ac:dyDescent="0.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row>
    <row r="437" spans="2:92" x14ac:dyDescent="0.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row>
    <row r="438" spans="2:92" x14ac:dyDescent="0.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row>
    <row r="439" spans="2:92" x14ac:dyDescent="0.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row>
    <row r="440" spans="2:92" x14ac:dyDescent="0.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row>
    <row r="441" spans="2:92" x14ac:dyDescent="0.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row>
    <row r="442" spans="2:92" x14ac:dyDescent="0.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row>
    <row r="443" spans="2:92" x14ac:dyDescent="0.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row>
    <row r="444" spans="2:92" x14ac:dyDescent="0.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row>
    <row r="445" spans="2:92" x14ac:dyDescent="0.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row>
    <row r="446" spans="2:92" x14ac:dyDescent="0.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row>
    <row r="447" spans="2:92" x14ac:dyDescent="0.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row>
    <row r="448" spans="2:92" x14ac:dyDescent="0.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row>
    <row r="449" spans="2:92" x14ac:dyDescent="0.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row>
    <row r="450" spans="2:92"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row>
    <row r="451" spans="2:92"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row>
    <row r="452" spans="2:92"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row>
    <row r="453" spans="2:92"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row>
    <row r="454" spans="2:92"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row>
    <row r="455" spans="2:92"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row>
    <row r="456" spans="2:92"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row>
    <row r="457" spans="2:92"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row>
    <row r="458" spans="2:92"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row>
    <row r="459" spans="2:92"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row>
    <row r="460" spans="2:92"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row>
    <row r="461" spans="2:92"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row>
    <row r="462" spans="2:92"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row>
    <row r="463" spans="2:92" x14ac:dyDescent="0.2">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row>
    <row r="464" spans="2:92" x14ac:dyDescent="0.2">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row>
    <row r="465" spans="2:92"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row>
    <row r="466" spans="2:92"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row>
    <row r="467" spans="2:92"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row>
    <row r="468" spans="2:92"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row>
    <row r="469" spans="2:92"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row>
    <row r="470" spans="2:92"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row>
    <row r="471" spans="2:92"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row>
    <row r="472" spans="2:92"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row>
    <row r="473" spans="2:92"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row>
    <row r="474" spans="2:92"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row>
    <row r="475" spans="2:92"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row>
    <row r="476" spans="2:92"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row>
    <row r="477" spans="2:92"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row>
    <row r="478" spans="2:92"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row>
    <row r="479" spans="2:92"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row>
    <row r="480" spans="2:92"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row>
    <row r="481" spans="2:92"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row>
    <row r="482" spans="2:92"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row>
    <row r="483" spans="2:92"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row>
    <row r="484" spans="2:92"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row>
    <row r="485" spans="2:92"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row>
    <row r="486" spans="2:92"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row>
    <row r="487" spans="2:92"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row>
    <row r="488" spans="2:92"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row>
    <row r="489" spans="2:92"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row>
    <row r="490" spans="2:92"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row>
    <row r="491" spans="2:92"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row>
    <row r="492" spans="2:92" x14ac:dyDescent="0.2">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row>
    <row r="493" spans="2:92" x14ac:dyDescent="0.2">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row>
    <row r="494" spans="2:92" x14ac:dyDescent="0.2">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row>
    <row r="495" spans="2:92" x14ac:dyDescent="0.2">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row>
    <row r="496" spans="2:92" x14ac:dyDescent="0.2">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row>
    <row r="497" spans="2:92" x14ac:dyDescent="0.2">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row>
    <row r="498" spans="2:92" x14ac:dyDescent="0.2">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row>
    <row r="499" spans="2:92" x14ac:dyDescent="0.2">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row>
    <row r="500" spans="2:92" x14ac:dyDescent="0.2">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row>
    <row r="501" spans="2:92" x14ac:dyDescent="0.2">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row>
    <row r="502" spans="2:92" x14ac:dyDescent="0.2">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row>
    <row r="503" spans="2:92" x14ac:dyDescent="0.2">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row>
    <row r="504" spans="2:92" x14ac:dyDescent="0.2">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row>
    <row r="505" spans="2:92" x14ac:dyDescent="0.2">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row>
    <row r="506" spans="2:92" x14ac:dyDescent="0.2">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row>
    <row r="507" spans="2:92" x14ac:dyDescent="0.2">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row>
    <row r="508" spans="2:92" x14ac:dyDescent="0.2">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row>
    <row r="509" spans="2:92" x14ac:dyDescent="0.2">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row>
    <row r="510" spans="2:92" x14ac:dyDescent="0.2">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row>
    <row r="511" spans="2:92" x14ac:dyDescent="0.2">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row>
    <row r="512" spans="2:92" x14ac:dyDescent="0.2">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row>
    <row r="513" spans="2:92" x14ac:dyDescent="0.2">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row>
    <row r="514" spans="2:92" x14ac:dyDescent="0.2">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row>
    <row r="515" spans="2:92" x14ac:dyDescent="0.2">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row>
    <row r="516" spans="2:92" x14ac:dyDescent="0.2">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row>
    <row r="517" spans="2:92" x14ac:dyDescent="0.2">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row>
    <row r="518" spans="2:92" x14ac:dyDescent="0.2">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row>
    <row r="519" spans="2:92" x14ac:dyDescent="0.2">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row>
    <row r="520" spans="2:92" x14ac:dyDescent="0.2">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row>
    <row r="521" spans="2:92" x14ac:dyDescent="0.2">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row>
    <row r="522" spans="2:92" x14ac:dyDescent="0.2">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row>
    <row r="523" spans="2:92" x14ac:dyDescent="0.2">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row>
    <row r="524" spans="2:92" x14ac:dyDescent="0.2">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row>
    <row r="525" spans="2:92" x14ac:dyDescent="0.2">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row>
    <row r="526" spans="2:92" x14ac:dyDescent="0.2">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row>
    <row r="527" spans="2:92" x14ac:dyDescent="0.2">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row>
    <row r="528" spans="2:92" x14ac:dyDescent="0.2">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row>
    <row r="529" spans="2:92" x14ac:dyDescent="0.2">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row>
    <row r="530" spans="2:92" x14ac:dyDescent="0.2">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row>
    <row r="531" spans="2:92" x14ac:dyDescent="0.2">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row>
    <row r="532" spans="2:92" x14ac:dyDescent="0.2">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row>
    <row r="533" spans="2:92" x14ac:dyDescent="0.2">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row>
    <row r="534" spans="2:92" x14ac:dyDescent="0.2">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row>
    <row r="535" spans="2:92" x14ac:dyDescent="0.2">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row>
    <row r="536" spans="2:92" x14ac:dyDescent="0.2">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row>
    <row r="537" spans="2:92" x14ac:dyDescent="0.2">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row>
    <row r="538" spans="2:92" x14ac:dyDescent="0.2">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row>
    <row r="539" spans="2:92" x14ac:dyDescent="0.2">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row>
    <row r="540" spans="2:92" x14ac:dyDescent="0.2">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row>
    <row r="541" spans="2:92" x14ac:dyDescent="0.2">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row>
    <row r="542" spans="2:92" x14ac:dyDescent="0.2">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row>
    <row r="543" spans="2:92" x14ac:dyDescent="0.2">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row>
    <row r="544" spans="2:92" x14ac:dyDescent="0.2">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row>
    <row r="545" spans="2:92" x14ac:dyDescent="0.2">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row>
    <row r="546" spans="2:92" x14ac:dyDescent="0.2">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row>
    <row r="547" spans="2:92" x14ac:dyDescent="0.2">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row>
    <row r="548" spans="2:92" x14ac:dyDescent="0.2">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row>
    <row r="549" spans="2:92" x14ac:dyDescent="0.2">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row>
    <row r="550" spans="2:92" x14ac:dyDescent="0.2">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row>
    <row r="551" spans="2:92" x14ac:dyDescent="0.2">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row>
    <row r="552" spans="2:92" x14ac:dyDescent="0.2">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row>
    <row r="553" spans="2:92" x14ac:dyDescent="0.2">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row>
    <row r="554" spans="2:92" x14ac:dyDescent="0.2">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row>
    <row r="555" spans="2:92" x14ac:dyDescent="0.2">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row>
    <row r="556" spans="2:92" x14ac:dyDescent="0.2">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row>
    <row r="557" spans="2:92" x14ac:dyDescent="0.2">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row>
    <row r="558" spans="2:92" x14ac:dyDescent="0.2">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row>
    <row r="559" spans="2:92" x14ac:dyDescent="0.2">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row>
    <row r="560" spans="2:92" x14ac:dyDescent="0.2">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row>
    <row r="561" spans="2:92" x14ac:dyDescent="0.2">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row>
    <row r="562" spans="2:92" x14ac:dyDescent="0.2">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row>
    <row r="563" spans="2:92" x14ac:dyDescent="0.2">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row>
    <row r="564" spans="2:92" x14ac:dyDescent="0.2">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row>
    <row r="565" spans="2:92" x14ac:dyDescent="0.2">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row>
    <row r="566" spans="2:92" x14ac:dyDescent="0.2">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row>
    <row r="567" spans="2:92" x14ac:dyDescent="0.2">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row>
    <row r="568" spans="2:92" x14ac:dyDescent="0.2">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row>
    <row r="569" spans="2:92" x14ac:dyDescent="0.2">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row>
    <row r="570" spans="2:92" x14ac:dyDescent="0.2">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row>
    <row r="571" spans="2:92" x14ac:dyDescent="0.2">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row>
    <row r="572" spans="2:92" x14ac:dyDescent="0.2">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row>
    <row r="573" spans="2:92" x14ac:dyDescent="0.2">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row>
    <row r="574" spans="2:92" x14ac:dyDescent="0.2">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row>
    <row r="575" spans="2:92" x14ac:dyDescent="0.2">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row>
    <row r="576" spans="2:92" x14ac:dyDescent="0.2">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row>
    <row r="577" spans="2:92" x14ac:dyDescent="0.2">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row>
    <row r="578" spans="2:92" x14ac:dyDescent="0.2">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row>
    <row r="579" spans="2:92" x14ac:dyDescent="0.2">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row>
    <row r="580" spans="2:92" x14ac:dyDescent="0.2">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row>
    <row r="581" spans="2:92" x14ac:dyDescent="0.2">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row>
    <row r="582" spans="2:92" x14ac:dyDescent="0.2">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row>
    <row r="583" spans="2:92" x14ac:dyDescent="0.2">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row>
    <row r="584" spans="2:92" x14ac:dyDescent="0.2">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row>
    <row r="585" spans="2:92" x14ac:dyDescent="0.2">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row>
    <row r="586" spans="2:92" x14ac:dyDescent="0.2">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row>
    <row r="587" spans="2:92" x14ac:dyDescent="0.2">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row>
    <row r="588" spans="2:92" x14ac:dyDescent="0.2">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row>
    <row r="589" spans="2:92" x14ac:dyDescent="0.2">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row>
    <row r="590" spans="2:92" x14ac:dyDescent="0.2">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row>
    <row r="591" spans="2:92" x14ac:dyDescent="0.2">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row>
    <row r="592" spans="2:92" x14ac:dyDescent="0.2">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row>
    <row r="593" spans="2:92" x14ac:dyDescent="0.2">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row>
    <row r="594" spans="2:92" x14ac:dyDescent="0.2">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row>
    <row r="595" spans="2:92" x14ac:dyDescent="0.2">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row>
    <row r="596" spans="2:92" x14ac:dyDescent="0.2">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row>
    <row r="597" spans="2:92" x14ac:dyDescent="0.2">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row>
    <row r="598" spans="2:92" x14ac:dyDescent="0.2">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row>
    <row r="599" spans="2:92" x14ac:dyDescent="0.2">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row>
    <row r="600" spans="2:92" x14ac:dyDescent="0.2">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row>
  </sheetData>
  <mergeCells count="3">
    <mergeCell ref="A1:I1"/>
    <mergeCell ref="A3:I3"/>
    <mergeCell ref="A5:I5"/>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Q600"/>
  <sheetViews>
    <sheetView topLeftCell="BP1" workbookViewId="0">
      <selection activeCell="CN19" sqref="CN19"/>
    </sheetView>
  </sheetViews>
  <sheetFormatPr defaultColWidth="11.5703125" defaultRowHeight="12.75" x14ac:dyDescent="0.2"/>
  <cols>
    <col min="1" max="1" width="15.7109375" customWidth="1"/>
    <col min="2" max="2" width="36.140625" customWidth="1"/>
  </cols>
  <sheetData>
    <row r="1" spans="1:95" ht="63" customHeight="1" x14ac:dyDescent="0.3">
      <c r="A1" s="28" t="s">
        <v>155</v>
      </c>
      <c r="B1" s="28"/>
      <c r="C1" s="28"/>
      <c r="D1" s="28"/>
      <c r="E1" s="28"/>
      <c r="F1" s="28"/>
      <c r="G1" s="28"/>
      <c r="H1" s="28"/>
      <c r="I1" s="28"/>
    </row>
    <row r="2" spans="1:95" ht="4.1500000000000004" customHeight="1" x14ac:dyDescent="0.2">
      <c r="A2" s="4"/>
      <c r="B2" s="4"/>
      <c r="C2" s="4"/>
      <c r="D2" s="4"/>
      <c r="E2" s="4"/>
      <c r="F2" s="4"/>
      <c r="G2" s="4"/>
      <c r="H2" s="4"/>
      <c r="I2" s="4"/>
    </row>
    <row r="3" spans="1:95" ht="15" x14ac:dyDescent="0.2">
      <c r="A3" s="29" t="s">
        <v>156</v>
      </c>
      <c r="B3" s="29"/>
      <c r="C3" s="29"/>
      <c r="D3" s="29"/>
      <c r="E3" s="29"/>
      <c r="F3" s="29"/>
      <c r="G3" s="29"/>
      <c r="H3" s="29"/>
      <c r="I3" s="29"/>
    </row>
    <row r="4" spans="1:95" ht="15" x14ac:dyDescent="0.25">
      <c r="A4" s="7"/>
      <c r="B4" s="7"/>
      <c r="C4" s="7"/>
      <c r="D4" s="7"/>
      <c r="E4" s="7"/>
      <c r="F4" s="7"/>
      <c r="G4" s="7"/>
      <c r="H4" s="7"/>
      <c r="I4" s="7"/>
    </row>
    <row r="5" spans="1:95" ht="15" x14ac:dyDescent="0.25">
      <c r="A5" s="30" t="s">
        <v>160</v>
      </c>
      <c r="B5" s="30"/>
      <c r="C5" s="30"/>
      <c r="D5" s="30"/>
      <c r="E5" s="30"/>
      <c r="F5" s="30"/>
      <c r="G5" s="30"/>
      <c r="H5" s="30"/>
      <c r="I5" s="30"/>
    </row>
    <row r="6" spans="1:95" x14ac:dyDescent="0.2">
      <c r="A6" s="8" t="str">
        <f>HYPERLINK("#'Index'!A1", "Return to Index tab")</f>
        <v>Return to Index tab</v>
      </c>
    </row>
    <row r="7" spans="1:95" x14ac:dyDescent="0.2">
      <c r="A7" s="4" t="s">
        <v>154</v>
      </c>
      <c r="B7" s="4" t="s">
        <v>118</v>
      </c>
      <c r="C7" s="1" t="s">
        <v>1</v>
      </c>
      <c r="D7" s="1" t="s">
        <v>2</v>
      </c>
      <c r="E7" s="1" t="s">
        <v>3</v>
      </c>
      <c r="F7" s="1" t="s">
        <v>4</v>
      </c>
      <c r="G7" s="1" t="s">
        <v>5</v>
      </c>
      <c r="H7" s="1" t="s">
        <v>6</v>
      </c>
      <c r="I7" s="1" t="s">
        <v>7</v>
      </c>
      <c r="J7" s="1" t="s">
        <v>8</v>
      </c>
      <c r="K7" s="1" t="s">
        <v>9</v>
      </c>
      <c r="L7" s="1" t="s">
        <v>10</v>
      </c>
      <c r="M7" s="1" t="s">
        <v>11</v>
      </c>
      <c r="N7" s="1" t="s">
        <v>12</v>
      </c>
      <c r="O7" s="1" t="s">
        <v>13</v>
      </c>
      <c r="P7" s="1" t="s">
        <v>14</v>
      </c>
      <c r="Q7" s="1" t="s">
        <v>15</v>
      </c>
      <c r="R7" s="1" t="s">
        <v>16</v>
      </c>
      <c r="S7" s="1" t="s">
        <v>17</v>
      </c>
      <c r="T7" s="1" t="s">
        <v>18</v>
      </c>
      <c r="U7" s="1" t="s">
        <v>19</v>
      </c>
      <c r="V7" s="1" t="s">
        <v>20</v>
      </c>
      <c r="W7" s="1" t="s">
        <v>21</v>
      </c>
      <c r="X7" s="1" t="s">
        <v>22</v>
      </c>
      <c r="Y7" s="1" t="s">
        <v>23</v>
      </c>
      <c r="Z7" s="1" t="s">
        <v>24</v>
      </c>
      <c r="AA7" s="1" t="s">
        <v>25</v>
      </c>
      <c r="AB7" s="1" t="s">
        <v>26</v>
      </c>
      <c r="AC7" s="1" t="s">
        <v>27</v>
      </c>
      <c r="AD7" s="1" t="s">
        <v>28</v>
      </c>
      <c r="AE7" s="1" t="s">
        <v>29</v>
      </c>
      <c r="AF7" s="1" t="s">
        <v>30</v>
      </c>
      <c r="AG7" s="1" t="s">
        <v>31</v>
      </c>
      <c r="AH7" s="1" t="s">
        <v>32</v>
      </c>
      <c r="AI7" s="1" t="s">
        <v>33</v>
      </c>
      <c r="AJ7" s="1" t="s">
        <v>34</v>
      </c>
      <c r="AK7" s="1" t="s">
        <v>35</v>
      </c>
      <c r="AL7" s="1" t="s">
        <v>36</v>
      </c>
      <c r="AM7" s="1" t="s">
        <v>37</v>
      </c>
      <c r="AN7" s="1" t="s">
        <v>38</v>
      </c>
      <c r="AO7" s="1" t="s">
        <v>39</v>
      </c>
      <c r="AP7" s="1" t="s">
        <v>40</v>
      </c>
      <c r="AQ7" s="1" t="s">
        <v>41</v>
      </c>
      <c r="AR7" s="1" t="s">
        <v>42</v>
      </c>
      <c r="AS7" s="1" t="s">
        <v>43</v>
      </c>
      <c r="AT7" s="1" t="s">
        <v>44</v>
      </c>
      <c r="AU7" s="1" t="s">
        <v>45</v>
      </c>
      <c r="AV7" s="1" t="s">
        <v>46</v>
      </c>
      <c r="AW7" s="1" t="s">
        <v>47</v>
      </c>
      <c r="AX7" s="1" t="s">
        <v>48</v>
      </c>
      <c r="AY7" s="1" t="s">
        <v>49</v>
      </c>
      <c r="AZ7" s="1" t="s">
        <v>50</v>
      </c>
      <c r="BA7" s="1" t="s">
        <v>51</v>
      </c>
      <c r="BB7" s="1" t="s">
        <v>52</v>
      </c>
      <c r="BC7" s="1" t="s">
        <v>53</v>
      </c>
      <c r="BD7" s="1" t="s">
        <v>54</v>
      </c>
      <c r="BE7" s="1" t="s">
        <v>55</v>
      </c>
      <c r="BF7" s="1" t="s">
        <v>56</v>
      </c>
      <c r="BG7" s="1" t="s">
        <v>57</v>
      </c>
      <c r="BH7" s="1" t="s">
        <v>58</v>
      </c>
      <c r="BI7" s="1" t="s">
        <v>59</v>
      </c>
      <c r="BJ7" s="1" t="s">
        <v>60</v>
      </c>
      <c r="BK7" s="1" t="s">
        <v>61</v>
      </c>
      <c r="BL7" s="1" t="s">
        <v>62</v>
      </c>
      <c r="BM7" s="1" t="s">
        <v>63</v>
      </c>
      <c r="BN7" s="1" t="s">
        <v>64</v>
      </c>
      <c r="BO7" s="1" t="s">
        <v>65</v>
      </c>
      <c r="BP7" s="1" t="s">
        <v>66</v>
      </c>
      <c r="BQ7" s="1" t="s">
        <v>67</v>
      </c>
      <c r="BR7" s="1" t="s">
        <v>68</v>
      </c>
      <c r="BS7" s="1" t="s">
        <v>69</v>
      </c>
      <c r="BT7" s="1" t="s">
        <v>70</v>
      </c>
      <c r="BU7" s="1" t="s">
        <v>71</v>
      </c>
      <c r="BV7" s="1" t="s">
        <v>72</v>
      </c>
      <c r="BW7" s="1" t="s">
        <v>73</v>
      </c>
      <c r="BX7" s="1" t="s">
        <v>74</v>
      </c>
      <c r="BY7" s="1" t="s">
        <v>75</v>
      </c>
      <c r="BZ7" s="1" t="s">
        <v>76</v>
      </c>
      <c r="CA7" s="1" t="s">
        <v>77</v>
      </c>
      <c r="CB7" s="1" t="s">
        <v>78</v>
      </c>
      <c r="CC7" s="1" t="s">
        <v>79</v>
      </c>
      <c r="CD7" s="1" t="s">
        <v>80</v>
      </c>
      <c r="CE7" s="1" t="s">
        <v>81</v>
      </c>
      <c r="CF7" s="1" t="s">
        <v>82</v>
      </c>
      <c r="CG7" s="1" t="s">
        <v>83</v>
      </c>
      <c r="CH7" s="1" t="s">
        <v>84</v>
      </c>
      <c r="CI7" s="1" t="s">
        <v>85</v>
      </c>
      <c r="CJ7" s="1" t="s">
        <v>86</v>
      </c>
      <c r="CK7" s="1" t="s">
        <v>87</v>
      </c>
      <c r="CL7" s="1" t="s">
        <v>88</v>
      </c>
      <c r="CM7" s="1" t="s">
        <v>89</v>
      </c>
      <c r="CN7" s="1" t="s">
        <v>90</v>
      </c>
    </row>
    <row r="8" spans="1:95" x14ac:dyDescent="0.2">
      <c r="A8" t="s">
        <v>91</v>
      </c>
      <c r="B8" t="s">
        <v>119</v>
      </c>
      <c r="C8" s="5">
        <v>4725503</v>
      </c>
      <c r="D8" s="5">
        <v>4795106</v>
      </c>
      <c r="E8" s="5">
        <v>4841898</v>
      </c>
      <c r="F8" s="5">
        <v>4894053</v>
      </c>
      <c r="G8" s="5">
        <v>4932016</v>
      </c>
      <c r="H8" s="5">
        <v>4959588</v>
      </c>
      <c r="I8" s="5">
        <v>5001888</v>
      </c>
      <c r="J8" s="5">
        <v>5053790</v>
      </c>
      <c r="K8" s="5">
        <v>5111130</v>
      </c>
      <c r="L8" s="5">
        <v>5171527</v>
      </c>
      <c r="M8" s="5">
        <v>5234889</v>
      </c>
      <c r="N8" s="5">
        <v>5303580</v>
      </c>
      <c r="O8" s="5">
        <v>5352959</v>
      </c>
      <c r="P8" s="5">
        <v>5402729</v>
      </c>
      <c r="Q8" s="5">
        <v>5464512</v>
      </c>
      <c r="R8" s="5">
        <v>5531526</v>
      </c>
      <c r="S8" s="5">
        <v>5616736</v>
      </c>
      <c r="T8" s="5">
        <v>5707309</v>
      </c>
      <c r="U8" s="5">
        <v>5776283</v>
      </c>
      <c r="V8" s="5">
        <v>5834021</v>
      </c>
      <c r="W8" s="5">
        <v>5898731</v>
      </c>
      <c r="X8" s="5">
        <v>5957822</v>
      </c>
      <c r="Y8" s="5">
        <v>5995055</v>
      </c>
      <c r="Z8" s="5">
        <v>6044819</v>
      </c>
      <c r="AA8" s="5">
        <v>6105560</v>
      </c>
      <c r="AB8" s="5">
        <v>6176461</v>
      </c>
      <c r="AC8" s="5">
        <v>6246267</v>
      </c>
      <c r="AD8" s="5">
        <v>6305799</v>
      </c>
      <c r="AE8" s="5">
        <v>6375103</v>
      </c>
      <c r="AF8" s="5">
        <v>6446558</v>
      </c>
      <c r="AG8" s="5">
        <v>6530349</v>
      </c>
      <c r="AH8" s="5">
        <v>6580807</v>
      </c>
      <c r="AI8" s="5">
        <v>6620715</v>
      </c>
      <c r="AJ8" s="5">
        <v>6650735</v>
      </c>
      <c r="AK8" s="5">
        <v>6693206</v>
      </c>
      <c r="AL8" s="5">
        <v>6742690</v>
      </c>
      <c r="AM8" s="5">
        <v>6834156</v>
      </c>
      <c r="AN8" s="5">
        <v>6943461</v>
      </c>
      <c r="AO8" s="5">
        <v>7053755</v>
      </c>
      <c r="AP8" s="5">
        <v>7144292</v>
      </c>
      <c r="AQ8" s="5">
        <v>7218529</v>
      </c>
      <c r="AR8" s="5">
        <v>7304244</v>
      </c>
      <c r="AS8" s="5">
        <v>7404032</v>
      </c>
      <c r="AT8" s="5">
        <v>7508353</v>
      </c>
      <c r="AU8" s="5">
        <v>7616168</v>
      </c>
      <c r="AV8" s="5">
        <v>7732858</v>
      </c>
      <c r="AW8" s="5">
        <v>7867936</v>
      </c>
      <c r="AX8" s="5">
        <v>7980168</v>
      </c>
      <c r="AY8" s="5">
        <v>8087379</v>
      </c>
      <c r="AZ8" s="5">
        <v>8167531.9999929797</v>
      </c>
      <c r="BA8" s="5">
        <v>8166757.2770869201</v>
      </c>
      <c r="BB8" s="5">
        <v>8172657.0783839999</v>
      </c>
      <c r="BC8" s="5">
        <v>8207935.7584146503</v>
      </c>
      <c r="BD8" s="5">
        <v>8271394.6721517704</v>
      </c>
      <c r="BE8" s="5">
        <v>8367277.3123081699</v>
      </c>
      <c r="BF8" s="5">
        <v>8462770.3311276101</v>
      </c>
      <c r="BG8" s="5">
        <v>8557484.1402474791</v>
      </c>
      <c r="BH8" s="5">
        <v>8651328.5744918697</v>
      </c>
      <c r="BI8" s="5">
        <v>8744525.4460277203</v>
      </c>
      <c r="BJ8" s="5">
        <v>8838559.8121544607</v>
      </c>
      <c r="BK8" s="5">
        <v>8933639.7706758492</v>
      </c>
      <c r="BL8" s="5">
        <v>9028231.3735903408</v>
      </c>
      <c r="BM8" s="5">
        <v>9122610.8320647106</v>
      </c>
      <c r="BN8" s="5">
        <v>9216816.6549835298</v>
      </c>
      <c r="BO8" s="5">
        <v>9310896.2614559401</v>
      </c>
      <c r="BP8" s="5">
        <v>9404886.1982604396</v>
      </c>
      <c r="BQ8" s="5">
        <v>9498737.6858855393</v>
      </c>
      <c r="BR8" s="5">
        <v>9592465.7006786801</v>
      </c>
      <c r="BS8" s="5">
        <v>9686078.5860864706</v>
      </c>
      <c r="BT8" s="5">
        <v>9779572.6509045996</v>
      </c>
      <c r="BU8" s="5">
        <v>9872933.7234321702</v>
      </c>
      <c r="BV8" s="5">
        <v>9964995.3825922795</v>
      </c>
      <c r="BW8" s="5">
        <v>10055757.306311799</v>
      </c>
      <c r="BX8" s="5">
        <v>10145220.2657318</v>
      </c>
      <c r="BY8" s="5">
        <v>10233385.352727501</v>
      </c>
      <c r="BZ8" s="5">
        <v>10320253.679863799</v>
      </c>
      <c r="CA8" s="5">
        <v>10405835.820245</v>
      </c>
      <c r="CB8" s="5">
        <v>10490159.393224999</v>
      </c>
      <c r="CC8" s="5">
        <v>10573269.817066001</v>
      </c>
      <c r="CD8" s="5">
        <v>10655232.992464</v>
      </c>
      <c r="CE8" s="5">
        <v>10736141.5880816</v>
      </c>
      <c r="CF8" s="5">
        <v>10816105.142361</v>
      </c>
      <c r="CG8" s="5">
        <v>10895251.4352875</v>
      </c>
      <c r="CH8" s="5">
        <v>10973705.0834054</v>
      </c>
      <c r="CI8" s="5">
        <v>11051591.485682201</v>
      </c>
      <c r="CJ8" s="5">
        <v>11129021.8873222</v>
      </c>
      <c r="CK8" s="5">
        <v>11206080.758081701</v>
      </c>
      <c r="CL8" s="5">
        <v>11282833.516778201</v>
      </c>
      <c r="CM8" s="5">
        <v>11359321.6487315</v>
      </c>
      <c r="CN8" s="5">
        <v>11435568.716717299</v>
      </c>
      <c r="CO8" s="5">
        <f>SUM(BA8:CN8)</f>
        <v>391617291.11308867</v>
      </c>
      <c r="CP8" s="5"/>
      <c r="CQ8" s="5"/>
    </row>
    <row r="9" spans="1:95" x14ac:dyDescent="0.2">
      <c r="A9" t="s">
        <v>91</v>
      </c>
      <c r="B9" t="s">
        <v>120</v>
      </c>
      <c r="C9" s="5">
        <v>97720</v>
      </c>
      <c r="D9" s="5">
        <v>91558</v>
      </c>
      <c r="E9" s="5">
        <v>85431</v>
      </c>
      <c r="F9" s="5">
        <v>84388</v>
      </c>
      <c r="G9" s="5">
        <v>80671</v>
      </c>
      <c r="H9" s="5">
        <v>78173</v>
      </c>
      <c r="I9" s="5">
        <v>78190</v>
      </c>
      <c r="J9" s="5">
        <v>77669</v>
      </c>
      <c r="K9" s="5">
        <v>78859</v>
      </c>
      <c r="L9" s="5">
        <v>80980</v>
      </c>
      <c r="M9" s="5">
        <v>82185</v>
      </c>
      <c r="N9" s="5">
        <v>84180</v>
      </c>
      <c r="O9" s="5">
        <v>82541</v>
      </c>
      <c r="P9" s="5">
        <v>83812</v>
      </c>
      <c r="Q9" s="5">
        <v>81351</v>
      </c>
      <c r="R9" s="5">
        <v>83582</v>
      </c>
      <c r="S9" s="5">
        <v>86370</v>
      </c>
      <c r="T9" s="5">
        <v>87391</v>
      </c>
      <c r="U9" s="5">
        <v>87857</v>
      </c>
      <c r="V9" s="5">
        <v>89922</v>
      </c>
      <c r="W9" s="5">
        <v>89569</v>
      </c>
      <c r="X9" s="5">
        <v>89760</v>
      </c>
      <c r="Y9" s="5">
        <v>88370</v>
      </c>
      <c r="Z9" s="5">
        <v>87859</v>
      </c>
      <c r="AA9" s="5">
        <v>85248</v>
      </c>
      <c r="AB9" s="5">
        <v>87997</v>
      </c>
      <c r="AC9" s="5">
        <v>85857</v>
      </c>
      <c r="AD9" s="5">
        <v>86408</v>
      </c>
      <c r="AE9" s="5">
        <v>86975</v>
      </c>
      <c r="AF9" s="5">
        <v>87057</v>
      </c>
      <c r="AG9" s="5">
        <v>85221</v>
      </c>
      <c r="AH9" s="5">
        <v>86052</v>
      </c>
      <c r="AI9" s="5">
        <v>85816</v>
      </c>
      <c r="AJ9" s="5">
        <v>86973</v>
      </c>
      <c r="AK9" s="5">
        <v>88630</v>
      </c>
      <c r="AL9" s="5">
        <v>96420</v>
      </c>
      <c r="AM9" s="5">
        <v>97303</v>
      </c>
      <c r="AN9" s="5">
        <v>99233</v>
      </c>
      <c r="AO9" s="5">
        <v>100355</v>
      </c>
      <c r="AP9" s="5">
        <v>99385</v>
      </c>
      <c r="AQ9" s="5">
        <v>98886</v>
      </c>
      <c r="AR9" s="5">
        <v>99926</v>
      </c>
      <c r="AS9" s="5">
        <v>96119</v>
      </c>
      <c r="AT9" s="5">
        <v>97857</v>
      </c>
      <c r="AU9" s="5">
        <v>99260</v>
      </c>
      <c r="AV9" s="5">
        <v>98582</v>
      </c>
      <c r="AW9" s="5">
        <v>97930</v>
      </c>
      <c r="AX9" s="5">
        <v>99046</v>
      </c>
      <c r="AY9" s="5">
        <v>96974</v>
      </c>
      <c r="AZ9" s="5">
        <v>95072.823774710094</v>
      </c>
      <c r="BA9" s="5">
        <v>92116.118913185099</v>
      </c>
      <c r="BB9" s="5">
        <v>95749.101774476701</v>
      </c>
      <c r="BC9" s="5">
        <v>97261.691680306001</v>
      </c>
      <c r="BD9" s="5">
        <v>97221.378321943994</v>
      </c>
      <c r="BE9" s="5">
        <v>97164.736714267507</v>
      </c>
      <c r="BF9" s="5">
        <v>96832.527037496693</v>
      </c>
      <c r="BG9" s="5">
        <v>96475.767916423705</v>
      </c>
      <c r="BH9" s="5">
        <v>96407.896112464907</v>
      </c>
      <c r="BI9" s="5">
        <v>96708.852583467495</v>
      </c>
      <c r="BJ9" s="5">
        <v>97285.253578186894</v>
      </c>
      <c r="BK9" s="5">
        <v>97958.368793214293</v>
      </c>
      <c r="BL9" s="5">
        <v>98949.471029758701</v>
      </c>
      <c r="BM9" s="5">
        <v>100013.163560193</v>
      </c>
      <c r="BN9" s="5">
        <v>101149.210589179</v>
      </c>
      <c r="BO9" s="5">
        <v>102334.938818945</v>
      </c>
      <c r="BP9" s="5">
        <v>103538.536321425</v>
      </c>
      <c r="BQ9" s="5">
        <v>104744.22474807101</v>
      </c>
      <c r="BR9" s="5">
        <v>105931.404054952</v>
      </c>
      <c r="BS9" s="5">
        <v>107074.595833498</v>
      </c>
      <c r="BT9" s="5">
        <v>108151.70906123301</v>
      </c>
      <c r="BU9" s="5">
        <v>109151.237807165</v>
      </c>
      <c r="BV9" s="5">
        <v>110064.73865168401</v>
      </c>
      <c r="BW9" s="5">
        <v>110888.913854082</v>
      </c>
      <c r="BX9" s="5">
        <v>111623.30503060701</v>
      </c>
      <c r="BY9" s="5">
        <v>112270.227492012</v>
      </c>
      <c r="BZ9" s="5">
        <v>112841.858278467</v>
      </c>
      <c r="CA9" s="5">
        <v>113355.987539051</v>
      </c>
      <c r="CB9" s="5">
        <v>113828.89648781699</v>
      </c>
      <c r="CC9" s="5">
        <v>114277.504801724</v>
      </c>
      <c r="CD9" s="5">
        <v>114724.021176175</v>
      </c>
      <c r="CE9" s="5">
        <v>115181.27682554</v>
      </c>
      <c r="CF9" s="5">
        <v>115665.27686589</v>
      </c>
      <c r="CG9" s="5">
        <v>116173.831266501</v>
      </c>
      <c r="CH9" s="5">
        <v>116712.666106027</v>
      </c>
      <c r="CI9" s="5">
        <v>117277.45568505301</v>
      </c>
      <c r="CJ9" s="5">
        <v>117856.11316068401</v>
      </c>
      <c r="CK9" s="5">
        <v>118447.507423715</v>
      </c>
      <c r="CL9" s="5">
        <v>119046.680128768</v>
      </c>
      <c r="CM9" s="5">
        <v>119653.31596358601</v>
      </c>
      <c r="CN9" s="5">
        <v>120265.09242227999</v>
      </c>
      <c r="CO9" s="5">
        <f t="shared" ref="CO9:CO19" si="0">SUM(BA9:CN9)</f>
        <v>4292374.8544095168</v>
      </c>
      <c r="CP9" s="5"/>
      <c r="CQ9" s="5"/>
    </row>
    <row r="10" spans="1:95" x14ac:dyDescent="0.2">
      <c r="A10" t="s">
        <v>91</v>
      </c>
      <c r="B10" t="s">
        <v>121</v>
      </c>
      <c r="C10" s="5">
        <v>42078</v>
      </c>
      <c r="D10" s="5">
        <v>41962</v>
      </c>
      <c r="E10" s="5">
        <v>40179</v>
      </c>
      <c r="F10" s="5">
        <v>43629</v>
      </c>
      <c r="G10" s="5">
        <v>41317</v>
      </c>
      <c r="H10" s="5">
        <v>42075</v>
      </c>
      <c r="I10" s="5">
        <v>40121</v>
      </c>
      <c r="J10" s="5">
        <v>39975</v>
      </c>
      <c r="K10" s="5">
        <v>39799</v>
      </c>
      <c r="L10" s="5">
        <v>39979</v>
      </c>
      <c r="M10" s="5">
        <v>41267</v>
      </c>
      <c r="N10" s="5">
        <v>41348</v>
      </c>
      <c r="O10" s="5">
        <v>41278</v>
      </c>
      <c r="P10" s="5">
        <v>41908</v>
      </c>
      <c r="Q10" s="5">
        <v>41921</v>
      </c>
      <c r="R10" s="5">
        <v>42281</v>
      </c>
      <c r="S10" s="5">
        <v>44287</v>
      </c>
      <c r="T10" s="5">
        <v>42955</v>
      </c>
      <c r="U10" s="5">
        <v>46211</v>
      </c>
      <c r="V10" s="5">
        <v>42830</v>
      </c>
      <c r="W10" s="5">
        <v>43579</v>
      </c>
      <c r="X10" s="5">
        <v>43059</v>
      </c>
      <c r="Y10" s="5">
        <v>43597</v>
      </c>
      <c r="Z10" s="5">
        <v>44776</v>
      </c>
      <c r="AA10" s="5">
        <v>44464</v>
      </c>
      <c r="AB10" s="5">
        <v>44720</v>
      </c>
      <c r="AC10" s="5">
        <v>45812</v>
      </c>
      <c r="AD10" s="5">
        <v>45103</v>
      </c>
      <c r="AE10" s="5">
        <v>45073</v>
      </c>
      <c r="AF10" s="5">
        <v>45656</v>
      </c>
      <c r="AG10" s="5">
        <v>45173</v>
      </c>
      <c r="AH10" s="5">
        <v>46079</v>
      </c>
      <c r="AI10" s="5">
        <v>46351</v>
      </c>
      <c r="AJ10" s="5">
        <v>45593</v>
      </c>
      <c r="AK10" s="5">
        <v>46105</v>
      </c>
      <c r="AL10" s="5">
        <v>46206</v>
      </c>
      <c r="AM10" s="5">
        <v>47667</v>
      </c>
      <c r="AN10" s="5">
        <v>48695</v>
      </c>
      <c r="AO10" s="5">
        <v>47319</v>
      </c>
      <c r="AP10" s="5">
        <v>49387</v>
      </c>
      <c r="AQ10" s="5">
        <v>50465</v>
      </c>
      <c r="AR10" s="5">
        <v>50281</v>
      </c>
      <c r="AS10" s="5">
        <v>50776</v>
      </c>
      <c r="AT10" s="5">
        <v>52934</v>
      </c>
      <c r="AU10" s="5">
        <v>53105</v>
      </c>
      <c r="AV10" s="5">
        <v>53845</v>
      </c>
      <c r="AW10" s="5">
        <v>54676</v>
      </c>
      <c r="AX10" s="5">
        <v>54315</v>
      </c>
      <c r="AY10" s="5">
        <v>54305</v>
      </c>
      <c r="AZ10" s="5">
        <v>52507.546682252301</v>
      </c>
      <c r="BA10" s="5">
        <v>53048.317620692498</v>
      </c>
      <c r="BB10" s="5">
        <v>53623.421740327198</v>
      </c>
      <c r="BC10" s="5">
        <v>54246.777942449698</v>
      </c>
      <c r="BD10" s="5">
        <v>54931.738427933997</v>
      </c>
      <c r="BE10" s="5">
        <v>55673.717897178598</v>
      </c>
      <c r="BF10" s="5">
        <v>56515.717916165202</v>
      </c>
      <c r="BG10" s="5">
        <v>57408.333784531002</v>
      </c>
      <c r="BH10" s="5">
        <v>58354.0245248836</v>
      </c>
      <c r="BI10" s="5">
        <v>59353.486472274897</v>
      </c>
      <c r="BJ10" s="5">
        <v>60405.294991477902</v>
      </c>
      <c r="BK10" s="5">
        <v>61566.765892647098</v>
      </c>
      <c r="BL10" s="5">
        <v>62770.014876539899</v>
      </c>
      <c r="BM10" s="5">
        <v>64007.340642288102</v>
      </c>
      <c r="BN10" s="5">
        <v>65269.604113046902</v>
      </c>
      <c r="BO10" s="5">
        <v>66545.002501511102</v>
      </c>
      <c r="BP10" s="5">
        <v>67887.048646473704</v>
      </c>
      <c r="BQ10" s="5">
        <v>69216.209962407695</v>
      </c>
      <c r="BR10" s="5">
        <v>70518.518658495595</v>
      </c>
      <c r="BS10" s="5">
        <v>71780.531010228093</v>
      </c>
      <c r="BT10" s="5">
        <v>72990.636533607496</v>
      </c>
      <c r="BU10" s="5">
        <v>75289.578638478095</v>
      </c>
      <c r="BV10" s="5">
        <v>77502.814934243404</v>
      </c>
      <c r="BW10" s="5">
        <v>79625.954503479705</v>
      </c>
      <c r="BX10" s="5">
        <v>81658.218022798799</v>
      </c>
      <c r="BY10" s="5">
        <v>83601.900392682495</v>
      </c>
      <c r="BZ10" s="5">
        <v>85459.717925568199</v>
      </c>
      <c r="CA10" s="5">
        <v>87232.414546782296</v>
      </c>
      <c r="CB10" s="5">
        <v>88918.472656553102</v>
      </c>
      <c r="CC10" s="5">
        <v>90514.329414790802</v>
      </c>
      <c r="CD10" s="5">
        <v>92015.425523348895</v>
      </c>
      <c r="CE10" s="5">
        <v>93417.722542003597</v>
      </c>
      <c r="CF10" s="5">
        <v>94718.983952036797</v>
      </c>
      <c r="CG10" s="5">
        <v>95920.183152504294</v>
      </c>
      <c r="CH10" s="5">
        <v>97026.263828876195</v>
      </c>
      <c r="CI10" s="5">
        <v>98047.054045055003</v>
      </c>
      <c r="CJ10" s="5">
        <v>98997.2424084659</v>
      </c>
      <c r="CK10" s="5">
        <v>99894.748763901807</v>
      </c>
      <c r="CL10" s="5">
        <v>100758.548189995</v>
      </c>
      <c r="CM10" s="5">
        <v>101606.247984571</v>
      </c>
      <c r="CN10" s="5">
        <v>102451.180874571</v>
      </c>
      <c r="CO10" s="5">
        <f t="shared" si="0"/>
        <v>3060769.5064558662</v>
      </c>
      <c r="CP10" s="5"/>
      <c r="CQ10" s="5"/>
    </row>
    <row r="11" spans="1:95" x14ac:dyDescent="0.2">
      <c r="A11" t="s">
        <v>91</v>
      </c>
      <c r="B11" t="s">
        <v>122</v>
      </c>
      <c r="C11" s="5">
        <v>55642</v>
      </c>
      <c r="D11" s="5">
        <v>49596</v>
      </c>
      <c r="E11" s="5">
        <v>45252</v>
      </c>
      <c r="F11" s="5">
        <v>40759</v>
      </c>
      <c r="G11" s="5">
        <v>39354</v>
      </c>
      <c r="H11" s="5">
        <v>36098</v>
      </c>
      <c r="I11" s="5">
        <v>38069</v>
      </c>
      <c r="J11" s="5">
        <v>37694</v>
      </c>
      <c r="K11" s="5">
        <v>39060</v>
      </c>
      <c r="L11" s="5">
        <v>41001</v>
      </c>
      <c r="M11" s="5">
        <v>40918</v>
      </c>
      <c r="N11" s="5">
        <v>42832</v>
      </c>
      <c r="O11" s="5">
        <v>41263</v>
      </c>
      <c r="P11" s="5">
        <v>41904</v>
      </c>
      <c r="Q11" s="5">
        <v>39430</v>
      </c>
      <c r="R11" s="5">
        <v>41301</v>
      </c>
      <c r="S11" s="5">
        <v>42083</v>
      </c>
      <c r="T11" s="5">
        <v>44436</v>
      </c>
      <c r="U11" s="5">
        <v>41646</v>
      </c>
      <c r="V11" s="5">
        <v>47092</v>
      </c>
      <c r="W11" s="5">
        <v>45990</v>
      </c>
      <c r="X11" s="5">
        <v>46701</v>
      </c>
      <c r="Y11" s="5">
        <v>44773</v>
      </c>
      <c r="Z11" s="5">
        <v>43083</v>
      </c>
      <c r="AA11" s="5">
        <v>40784</v>
      </c>
      <c r="AB11" s="5">
        <v>43277</v>
      </c>
      <c r="AC11" s="5">
        <v>40045</v>
      </c>
      <c r="AD11" s="5">
        <v>41305</v>
      </c>
      <c r="AE11" s="5">
        <v>41902</v>
      </c>
      <c r="AF11" s="5">
        <v>41401</v>
      </c>
      <c r="AG11" s="5">
        <v>40048</v>
      </c>
      <c r="AH11" s="5">
        <v>39973</v>
      </c>
      <c r="AI11" s="5">
        <v>39465</v>
      </c>
      <c r="AJ11" s="5">
        <v>41380</v>
      </c>
      <c r="AK11" s="5">
        <v>42525</v>
      </c>
      <c r="AL11" s="5">
        <v>50214</v>
      </c>
      <c r="AM11" s="5">
        <v>49636</v>
      </c>
      <c r="AN11" s="5">
        <v>50538</v>
      </c>
      <c r="AO11" s="5">
        <v>53036</v>
      </c>
      <c r="AP11" s="5">
        <v>49998</v>
      </c>
      <c r="AQ11" s="5">
        <v>48421</v>
      </c>
      <c r="AR11" s="5">
        <v>49645</v>
      </c>
      <c r="AS11" s="5">
        <v>45343</v>
      </c>
      <c r="AT11" s="5">
        <v>44923</v>
      </c>
      <c r="AU11" s="5">
        <v>46155</v>
      </c>
      <c r="AV11" s="5">
        <v>44737</v>
      </c>
      <c r="AW11" s="5">
        <v>43254</v>
      </c>
      <c r="AX11" s="5">
        <v>44731</v>
      </c>
      <c r="AY11" s="5">
        <v>42669</v>
      </c>
      <c r="AZ11" s="5">
        <v>42565.277092457902</v>
      </c>
      <c r="BA11" s="5">
        <v>39067.801292492601</v>
      </c>
      <c r="BB11" s="5">
        <v>42125.680034149598</v>
      </c>
      <c r="BC11" s="5">
        <v>43014.913737856201</v>
      </c>
      <c r="BD11" s="5">
        <v>42289.639894009997</v>
      </c>
      <c r="BE11" s="5">
        <v>41491.018817088901</v>
      </c>
      <c r="BF11" s="5">
        <v>40316.809121331498</v>
      </c>
      <c r="BG11" s="5">
        <v>39067.434131892704</v>
      </c>
      <c r="BH11" s="5">
        <v>38053.8715875813</v>
      </c>
      <c r="BI11" s="5">
        <v>37355.366111192598</v>
      </c>
      <c r="BJ11" s="5">
        <v>36879.958586708999</v>
      </c>
      <c r="BK11" s="5">
        <v>36391.602900567203</v>
      </c>
      <c r="BL11" s="5">
        <v>36179.456153218802</v>
      </c>
      <c r="BM11" s="5">
        <v>36005.822917904799</v>
      </c>
      <c r="BN11" s="5">
        <v>35879.606476131899</v>
      </c>
      <c r="BO11" s="5">
        <v>35789.936317433698</v>
      </c>
      <c r="BP11" s="5">
        <v>35651.487674951401</v>
      </c>
      <c r="BQ11" s="5">
        <v>35528.014785662897</v>
      </c>
      <c r="BR11" s="5">
        <v>35412.885396456601</v>
      </c>
      <c r="BS11" s="5">
        <v>35294.064823269502</v>
      </c>
      <c r="BT11" s="5">
        <v>35161.072527625503</v>
      </c>
      <c r="BU11" s="5">
        <v>33861.659168686703</v>
      </c>
      <c r="BV11" s="5">
        <v>32561.923717440801</v>
      </c>
      <c r="BW11" s="5">
        <v>31262.959350602599</v>
      </c>
      <c r="BX11" s="5">
        <v>29965.087007808401</v>
      </c>
      <c r="BY11" s="5">
        <v>28668.327099329701</v>
      </c>
      <c r="BZ11" s="5">
        <v>27382.1403528991</v>
      </c>
      <c r="CA11" s="5">
        <v>26123.572992268601</v>
      </c>
      <c r="CB11" s="5">
        <v>24910.423831263899</v>
      </c>
      <c r="CC11" s="5">
        <v>23763.175386933199</v>
      </c>
      <c r="CD11" s="5">
        <v>22708.595652826501</v>
      </c>
      <c r="CE11" s="5">
        <v>21763.554283536301</v>
      </c>
      <c r="CF11" s="5">
        <v>20946.2929138529</v>
      </c>
      <c r="CG11" s="5">
        <v>20253.648113996798</v>
      </c>
      <c r="CH11" s="5">
        <v>19686.402277150999</v>
      </c>
      <c r="CI11" s="5">
        <v>19230.401639998101</v>
      </c>
      <c r="CJ11" s="5">
        <v>18858.870752218299</v>
      </c>
      <c r="CK11" s="5">
        <v>18552.758659813699</v>
      </c>
      <c r="CL11" s="5">
        <v>18288.131938772302</v>
      </c>
      <c r="CM11" s="5">
        <v>18047.067979015101</v>
      </c>
      <c r="CN11" s="5">
        <v>17813.9115477091</v>
      </c>
      <c r="CO11" s="5">
        <f t="shared" si="0"/>
        <v>1231605.3479536499</v>
      </c>
      <c r="CP11" s="5"/>
      <c r="CQ11" s="5"/>
    </row>
    <row r="12" spans="1:95" x14ac:dyDescent="0.2">
      <c r="A12" t="s">
        <v>91</v>
      </c>
      <c r="B12" t="s">
        <v>123</v>
      </c>
      <c r="C12" s="5">
        <v>58000</v>
      </c>
      <c r="D12" s="5">
        <v>58000</v>
      </c>
      <c r="E12" s="5">
        <v>61000</v>
      </c>
      <c r="F12" s="5">
        <v>72500</v>
      </c>
      <c r="G12" s="5">
        <v>55543</v>
      </c>
      <c r="H12" s="5">
        <v>56000</v>
      </c>
      <c r="I12" s="5">
        <v>63000</v>
      </c>
      <c r="J12" s="5">
        <v>69500</v>
      </c>
      <c r="K12" s="5">
        <v>68000</v>
      </c>
      <c r="L12" s="5">
        <v>68027</v>
      </c>
      <c r="M12" s="5">
        <v>71870</v>
      </c>
      <c r="N12" s="5">
        <v>62532</v>
      </c>
      <c r="O12" s="5">
        <v>64448</v>
      </c>
      <c r="P12" s="5">
        <v>70180</v>
      </c>
      <c r="Q12" s="5">
        <v>73405</v>
      </c>
      <c r="R12" s="5">
        <v>76119</v>
      </c>
      <c r="S12" s="5">
        <v>82739</v>
      </c>
      <c r="T12" s="5">
        <v>81031</v>
      </c>
      <c r="U12" s="5">
        <v>78089</v>
      </c>
      <c r="V12" s="5">
        <v>82070</v>
      </c>
      <c r="W12" s="5">
        <v>84838</v>
      </c>
      <c r="X12" s="5">
        <v>91438</v>
      </c>
      <c r="Y12" s="5">
        <v>80372</v>
      </c>
      <c r="Z12" s="5">
        <v>87971</v>
      </c>
      <c r="AA12" s="5">
        <v>82869</v>
      </c>
      <c r="AB12" s="5">
        <v>95193</v>
      </c>
      <c r="AC12" s="5">
        <v>92050</v>
      </c>
      <c r="AD12" s="5">
        <v>90677</v>
      </c>
      <c r="AE12" s="5">
        <v>93670</v>
      </c>
      <c r="AF12" s="5">
        <v>97189</v>
      </c>
      <c r="AG12" s="5">
        <v>94230</v>
      </c>
      <c r="AH12" s="5">
        <v>93154</v>
      </c>
      <c r="AI12" s="5">
        <v>90019</v>
      </c>
      <c r="AJ12" s="5">
        <v>84650</v>
      </c>
      <c r="AK12" s="5">
        <v>80359</v>
      </c>
      <c r="AL12" s="5">
        <v>82820</v>
      </c>
      <c r="AM12" s="5">
        <v>85931</v>
      </c>
      <c r="AN12" s="5">
        <v>86607</v>
      </c>
      <c r="AO12" s="5">
        <v>83631</v>
      </c>
      <c r="AP12" s="5">
        <v>82254</v>
      </c>
      <c r="AQ12" s="5">
        <v>85805</v>
      </c>
      <c r="AR12" s="5">
        <v>82993</v>
      </c>
      <c r="AS12" s="5">
        <v>91286</v>
      </c>
      <c r="AT12" s="5">
        <v>88111</v>
      </c>
      <c r="AU12" s="5">
        <v>94097</v>
      </c>
      <c r="AV12" s="5">
        <v>94468</v>
      </c>
      <c r="AW12" s="5">
        <v>96034</v>
      </c>
      <c r="AX12" s="5">
        <v>97727</v>
      </c>
      <c r="AY12" s="5">
        <v>89873</v>
      </c>
      <c r="AZ12" s="5">
        <v>101644.775649387</v>
      </c>
      <c r="BA12" s="5">
        <v>102872.608449793</v>
      </c>
      <c r="BB12" s="5">
        <v>102400.64492356</v>
      </c>
      <c r="BC12" s="5">
        <v>101967.92918125</v>
      </c>
      <c r="BD12" s="5">
        <v>102152.807249588</v>
      </c>
      <c r="BE12" s="5">
        <v>102684.464210304</v>
      </c>
      <c r="BF12" s="5">
        <v>103240.754918005</v>
      </c>
      <c r="BG12" s="5">
        <v>103809.86162893601</v>
      </c>
      <c r="BH12" s="5">
        <v>104411.148235919</v>
      </c>
      <c r="BI12" s="5">
        <v>105602.92394749299</v>
      </c>
      <c r="BJ12" s="5">
        <v>106825.312138686</v>
      </c>
      <c r="BK12" s="5">
        <v>108074.697609553</v>
      </c>
      <c r="BL12" s="5">
        <v>109320.51719730601</v>
      </c>
      <c r="BM12" s="5">
        <v>110554.05236818601</v>
      </c>
      <c r="BN12" s="5">
        <v>111794.145813643</v>
      </c>
      <c r="BO12" s="5">
        <v>113007.846910653</v>
      </c>
      <c r="BP12" s="5">
        <v>114171.88164102699</v>
      </c>
      <c r="BQ12" s="5">
        <v>115342.2162003</v>
      </c>
      <c r="BR12" s="5">
        <v>116504.27763072999</v>
      </c>
      <c r="BS12" s="5">
        <v>117644.570913402</v>
      </c>
      <c r="BT12" s="5">
        <v>118767.661024047</v>
      </c>
      <c r="BU12" s="5">
        <v>119892.725703997</v>
      </c>
      <c r="BV12" s="5">
        <v>121035.102106903</v>
      </c>
      <c r="BW12" s="5">
        <v>122144.884488864</v>
      </c>
      <c r="BX12" s="5">
        <v>123224.78910742499</v>
      </c>
      <c r="BY12" s="5">
        <v>124281.99112214601</v>
      </c>
      <c r="BZ12" s="5">
        <v>125322.896565704</v>
      </c>
      <c r="CA12" s="5">
        <v>126345.80735304899</v>
      </c>
      <c r="CB12" s="5">
        <v>127351.956560151</v>
      </c>
      <c r="CC12" s="5">
        <v>128342.448947743</v>
      </c>
      <c r="CD12" s="5">
        <v>129318.329629717</v>
      </c>
      <c r="CE12" s="5">
        <v>130282.175799633</v>
      </c>
      <c r="CF12" s="5">
        <v>131238.795046427</v>
      </c>
      <c r="CG12" s="5">
        <v>132190.34856012501</v>
      </c>
      <c r="CH12" s="5">
        <v>133140.30134897699</v>
      </c>
      <c r="CI12" s="5">
        <v>134091.34887369501</v>
      </c>
      <c r="CJ12" s="5">
        <v>135045.37036931</v>
      </c>
      <c r="CK12" s="5">
        <v>136004.282354797</v>
      </c>
      <c r="CL12" s="5">
        <v>136968.816008636</v>
      </c>
      <c r="CM12" s="5">
        <v>137939.09225003401</v>
      </c>
      <c r="CN12" s="5">
        <v>138915.15868803501</v>
      </c>
      <c r="CO12" s="5">
        <f t="shared" si="0"/>
        <v>4764226.9430777486</v>
      </c>
      <c r="CP12" s="5"/>
      <c r="CQ12" s="5"/>
    </row>
    <row r="13" spans="1:95" x14ac:dyDescent="0.2">
      <c r="A13" t="s">
        <v>91</v>
      </c>
      <c r="B13" t="s">
        <v>124</v>
      </c>
      <c r="C13" s="5">
        <v>70500</v>
      </c>
      <c r="D13" s="5">
        <v>76500</v>
      </c>
      <c r="E13" s="5">
        <v>80500</v>
      </c>
      <c r="F13" s="5">
        <v>88000</v>
      </c>
      <c r="G13" s="5">
        <v>71236</v>
      </c>
      <c r="H13" s="5">
        <v>65000</v>
      </c>
      <c r="I13" s="5">
        <v>65000</v>
      </c>
      <c r="J13" s="5">
        <v>68000</v>
      </c>
      <c r="K13" s="5">
        <v>70000</v>
      </c>
      <c r="L13" s="5">
        <v>82990</v>
      </c>
      <c r="M13" s="5">
        <v>91454</v>
      </c>
      <c r="N13" s="5">
        <v>79713</v>
      </c>
      <c r="O13" s="5">
        <v>74715</v>
      </c>
      <c r="P13" s="5">
        <v>79508</v>
      </c>
      <c r="Q13" s="5">
        <v>85867</v>
      </c>
      <c r="R13" s="5">
        <v>85643</v>
      </c>
      <c r="S13" s="5">
        <v>96079</v>
      </c>
      <c r="T13" s="5">
        <v>119005</v>
      </c>
      <c r="U13" s="5">
        <v>114072</v>
      </c>
      <c r="V13" s="5">
        <v>99276</v>
      </c>
      <c r="W13" s="5">
        <v>98645</v>
      </c>
      <c r="X13" s="5">
        <v>108973</v>
      </c>
      <c r="Y13" s="5">
        <v>92552</v>
      </c>
      <c r="Z13" s="5">
        <v>101449</v>
      </c>
      <c r="AA13" s="5">
        <v>97639</v>
      </c>
      <c r="AB13" s="5">
        <v>105854</v>
      </c>
      <c r="AC13" s="5">
        <v>104299</v>
      </c>
      <c r="AD13" s="5">
        <v>103727</v>
      </c>
      <c r="AE13" s="5">
        <v>107944</v>
      </c>
      <c r="AF13" s="5">
        <v>113504</v>
      </c>
      <c r="AG13" s="5">
        <v>119332</v>
      </c>
      <c r="AH13" s="5">
        <v>125621</v>
      </c>
      <c r="AI13" s="5">
        <v>121117</v>
      </c>
      <c r="AJ13" s="5">
        <v>110971</v>
      </c>
      <c r="AK13" s="5">
        <v>105935</v>
      </c>
      <c r="AL13" s="5">
        <v>109091</v>
      </c>
      <c r="AM13" s="5">
        <v>106711</v>
      </c>
      <c r="AN13" s="5">
        <v>105274</v>
      </c>
      <c r="AO13" s="5">
        <v>93089</v>
      </c>
      <c r="AP13" s="5">
        <v>95750</v>
      </c>
      <c r="AQ13" s="5">
        <v>103920</v>
      </c>
      <c r="AR13" s="5">
        <v>97638</v>
      </c>
      <c r="AS13" s="5">
        <v>98037</v>
      </c>
      <c r="AT13" s="5">
        <v>94887</v>
      </c>
      <c r="AU13" s="5">
        <v>105636</v>
      </c>
      <c r="AV13" s="5">
        <v>109629</v>
      </c>
      <c r="AW13" s="5">
        <v>117706</v>
      </c>
      <c r="AX13" s="5">
        <v>119790</v>
      </c>
      <c r="AY13" s="5">
        <v>110760</v>
      </c>
      <c r="AZ13" s="5">
        <v>115944.775649387</v>
      </c>
      <c r="BA13" s="5">
        <v>112772.608449793</v>
      </c>
      <c r="BB13" s="5">
        <v>112300.64492356</v>
      </c>
      <c r="BC13" s="5">
        <v>113050.929181249</v>
      </c>
      <c r="BD13" s="5">
        <v>114419.807249588</v>
      </c>
      <c r="BE13" s="5">
        <v>116134.464210304</v>
      </c>
      <c r="BF13" s="5">
        <v>117873.754918005</v>
      </c>
      <c r="BG13" s="5">
        <v>119626.86162893601</v>
      </c>
      <c r="BH13" s="5">
        <v>121411.148235919</v>
      </c>
      <c r="BI13" s="5">
        <v>122602.92394749299</v>
      </c>
      <c r="BJ13" s="5">
        <v>123825.312138686</v>
      </c>
      <c r="BK13" s="5">
        <v>125074.697609553</v>
      </c>
      <c r="BL13" s="5">
        <v>126320.51719730601</v>
      </c>
      <c r="BM13" s="5">
        <v>127554.05236818601</v>
      </c>
      <c r="BN13" s="5">
        <v>128794.145813643</v>
      </c>
      <c r="BO13" s="5">
        <v>130007.846910653</v>
      </c>
      <c r="BP13" s="5">
        <v>131171.88164102699</v>
      </c>
      <c r="BQ13" s="5">
        <v>132342.2162003</v>
      </c>
      <c r="BR13" s="5">
        <v>133504.27763073001</v>
      </c>
      <c r="BS13" s="5">
        <v>134644.57091340201</v>
      </c>
      <c r="BT13" s="5">
        <v>135767.661024047</v>
      </c>
      <c r="BU13" s="5">
        <v>136892.72570399701</v>
      </c>
      <c r="BV13" s="5">
        <v>138035.10210690301</v>
      </c>
      <c r="BW13" s="5">
        <v>139144.88448886399</v>
      </c>
      <c r="BX13" s="5">
        <v>140224.78910742499</v>
      </c>
      <c r="BY13" s="5">
        <v>141281.99112214599</v>
      </c>
      <c r="BZ13" s="5">
        <v>142322.896565704</v>
      </c>
      <c r="CA13" s="5">
        <v>143345.80735304899</v>
      </c>
      <c r="CB13" s="5">
        <v>144351.95656015101</v>
      </c>
      <c r="CC13" s="5">
        <v>145342.44894774299</v>
      </c>
      <c r="CD13" s="5">
        <v>146318.32962971699</v>
      </c>
      <c r="CE13" s="5">
        <v>147282.175799633</v>
      </c>
      <c r="CF13" s="5">
        <v>148238.795046427</v>
      </c>
      <c r="CG13" s="5">
        <v>149190.34856012501</v>
      </c>
      <c r="CH13" s="5">
        <v>150140.30134897699</v>
      </c>
      <c r="CI13" s="5">
        <v>151091.34887369501</v>
      </c>
      <c r="CJ13" s="5">
        <v>152045.37036931</v>
      </c>
      <c r="CK13" s="5">
        <v>153004.282354797</v>
      </c>
      <c r="CL13" s="5">
        <v>153968.816008636</v>
      </c>
      <c r="CM13" s="5">
        <v>154939.09225003401</v>
      </c>
      <c r="CN13" s="5">
        <v>155915.15868803501</v>
      </c>
      <c r="CO13" s="5">
        <f t="shared" si="0"/>
        <v>5412276.9430777477</v>
      </c>
      <c r="CP13" s="5"/>
      <c r="CQ13" s="5"/>
    </row>
    <row r="14" spans="1:95" x14ac:dyDescent="0.2">
      <c r="A14" t="s">
        <v>91</v>
      </c>
      <c r="B14" t="s">
        <v>125</v>
      </c>
      <c r="C14" s="5">
        <v>-12500</v>
      </c>
      <c r="D14" s="5">
        <v>-18500</v>
      </c>
      <c r="E14" s="5">
        <v>-19500</v>
      </c>
      <c r="F14" s="5">
        <v>-15500</v>
      </c>
      <c r="G14" s="5">
        <v>-15693</v>
      </c>
      <c r="H14" s="5">
        <v>-9000</v>
      </c>
      <c r="I14" s="5">
        <v>-2000</v>
      </c>
      <c r="J14" s="5">
        <v>1500</v>
      </c>
      <c r="K14" s="5">
        <v>-2000</v>
      </c>
      <c r="L14" s="5">
        <v>-14963</v>
      </c>
      <c r="M14" s="5">
        <v>-19584</v>
      </c>
      <c r="N14" s="5">
        <v>-17181</v>
      </c>
      <c r="O14" s="5">
        <v>-10267</v>
      </c>
      <c r="P14" s="5">
        <v>-9328</v>
      </c>
      <c r="Q14" s="5">
        <v>-12462</v>
      </c>
      <c r="R14" s="5">
        <v>-9524</v>
      </c>
      <c r="S14" s="5">
        <v>-13340</v>
      </c>
      <c r="T14" s="5">
        <v>-37974</v>
      </c>
      <c r="U14" s="5">
        <v>-35983</v>
      </c>
      <c r="V14" s="5">
        <v>-17206</v>
      </c>
      <c r="W14" s="5">
        <v>-13807</v>
      </c>
      <c r="X14" s="5">
        <v>-17535</v>
      </c>
      <c r="Y14" s="5">
        <v>-12180</v>
      </c>
      <c r="Z14" s="5">
        <v>-13478</v>
      </c>
      <c r="AA14" s="5">
        <v>-14770</v>
      </c>
      <c r="AB14" s="5">
        <v>-10661</v>
      </c>
      <c r="AC14" s="5">
        <v>-12249</v>
      </c>
      <c r="AD14" s="5">
        <v>-13050</v>
      </c>
      <c r="AE14" s="5">
        <v>-14274</v>
      </c>
      <c r="AF14" s="5">
        <v>-16315</v>
      </c>
      <c r="AG14" s="5">
        <v>-25102</v>
      </c>
      <c r="AH14" s="5">
        <v>-32467</v>
      </c>
      <c r="AI14" s="5">
        <v>-31098</v>
      </c>
      <c r="AJ14" s="5">
        <v>-26321</v>
      </c>
      <c r="AK14" s="5">
        <v>-25576</v>
      </c>
      <c r="AL14" s="5">
        <v>-26271</v>
      </c>
      <c r="AM14" s="5">
        <v>-20780</v>
      </c>
      <c r="AN14" s="5">
        <v>-18667</v>
      </c>
      <c r="AO14" s="5">
        <v>-9458</v>
      </c>
      <c r="AP14" s="5">
        <v>-13496</v>
      </c>
      <c r="AQ14" s="5">
        <v>-18115</v>
      </c>
      <c r="AR14" s="5">
        <v>-14645</v>
      </c>
      <c r="AS14" s="5">
        <v>-6751</v>
      </c>
      <c r="AT14" s="5">
        <v>-6776</v>
      </c>
      <c r="AU14" s="5">
        <v>-11539</v>
      </c>
      <c r="AV14" s="5">
        <v>-15161</v>
      </c>
      <c r="AW14" s="5">
        <v>-21672</v>
      </c>
      <c r="AX14" s="5">
        <v>-22063</v>
      </c>
      <c r="AY14" s="5">
        <v>-20887</v>
      </c>
      <c r="AZ14" s="5">
        <v>-14300</v>
      </c>
      <c r="BA14" s="5">
        <v>-9900</v>
      </c>
      <c r="BB14" s="5">
        <v>-9899.9999999999709</v>
      </c>
      <c r="BC14" s="5">
        <v>-11082.9999999999</v>
      </c>
      <c r="BD14" s="5">
        <v>-12266.9999999999</v>
      </c>
      <c r="BE14" s="5">
        <v>-13449.9999999999</v>
      </c>
      <c r="BF14" s="5">
        <v>-14633.0000000001</v>
      </c>
      <c r="BG14" s="5">
        <v>-15816.9999999999</v>
      </c>
      <c r="BH14" s="5">
        <v>-17000</v>
      </c>
      <c r="BI14" s="5">
        <v>-16999.999999999902</v>
      </c>
      <c r="BJ14" s="5">
        <v>-17000</v>
      </c>
      <c r="BK14" s="5">
        <v>-17000.000000000098</v>
      </c>
      <c r="BL14" s="5">
        <v>-16999.999999999902</v>
      </c>
      <c r="BM14" s="5">
        <v>-17000.000000000098</v>
      </c>
      <c r="BN14" s="5">
        <v>-16999.999999999902</v>
      </c>
      <c r="BO14" s="5">
        <v>-17000.000000000098</v>
      </c>
      <c r="BP14" s="5">
        <v>-17000</v>
      </c>
      <c r="BQ14" s="5">
        <v>-17000.000000000098</v>
      </c>
      <c r="BR14" s="5">
        <v>-16999.999999999902</v>
      </c>
      <c r="BS14" s="5">
        <v>-17000</v>
      </c>
      <c r="BT14" s="5">
        <v>-17000</v>
      </c>
      <c r="BU14" s="5">
        <v>-17000.0000000002</v>
      </c>
      <c r="BV14" s="5">
        <v>-17000.000000000098</v>
      </c>
      <c r="BW14" s="5">
        <v>-16999.999999999902</v>
      </c>
      <c r="BX14" s="5">
        <v>-17000</v>
      </c>
      <c r="BY14" s="5">
        <v>-16999.999999999902</v>
      </c>
      <c r="BZ14" s="5">
        <v>-17000</v>
      </c>
      <c r="CA14" s="5">
        <v>-16999.9999999998</v>
      </c>
      <c r="CB14" s="5">
        <v>-17000.000000000098</v>
      </c>
      <c r="CC14" s="5">
        <v>-16999.999999999902</v>
      </c>
      <c r="CD14" s="5">
        <v>-17000.000000000098</v>
      </c>
      <c r="CE14" s="5">
        <v>-17000.000000000098</v>
      </c>
      <c r="CF14" s="5">
        <v>-17000</v>
      </c>
      <c r="CG14" s="5">
        <v>-16999.9999999998</v>
      </c>
      <c r="CH14" s="5">
        <v>-17000.000000000098</v>
      </c>
      <c r="CI14" s="5">
        <v>-17000</v>
      </c>
      <c r="CJ14" s="5">
        <v>-16999.9999999998</v>
      </c>
      <c r="CK14" s="5">
        <v>-16999.9999999998</v>
      </c>
      <c r="CL14" s="5">
        <v>-16999.9999999998</v>
      </c>
      <c r="CM14" s="5">
        <v>-17000.000000000098</v>
      </c>
      <c r="CN14" s="5">
        <v>-17000.000000000098</v>
      </c>
      <c r="CO14" s="5">
        <f t="shared" si="0"/>
        <v>-648049.99999999919</v>
      </c>
      <c r="CP14" s="5"/>
      <c r="CQ14" s="5"/>
    </row>
    <row r="15" spans="1:95" x14ac:dyDescent="0.2">
      <c r="A15" t="s">
        <v>91</v>
      </c>
      <c r="B15" t="s">
        <v>126</v>
      </c>
      <c r="C15" s="5">
        <v>85379</v>
      </c>
      <c r="D15" s="5">
        <v>75055</v>
      </c>
      <c r="E15" s="5">
        <v>77576</v>
      </c>
      <c r="F15" s="5">
        <v>65348</v>
      </c>
      <c r="G15" s="5">
        <v>51480</v>
      </c>
      <c r="H15" s="5">
        <v>64576.137264532503</v>
      </c>
      <c r="I15" s="5">
        <v>62022.938668881798</v>
      </c>
      <c r="J15" s="5">
        <v>65400.888673503701</v>
      </c>
      <c r="K15" s="5">
        <v>68041.681862833604</v>
      </c>
      <c r="L15" s="5">
        <v>78749.625982089594</v>
      </c>
      <c r="M15" s="5">
        <v>81091.581277093705</v>
      </c>
      <c r="N15" s="5">
        <v>62399.9952755903</v>
      </c>
      <c r="O15" s="5">
        <v>56015.122070962003</v>
      </c>
      <c r="P15" s="5">
        <v>65728.262574553606</v>
      </c>
      <c r="Q15" s="5">
        <v>75519.285307481201</v>
      </c>
      <c r="R15" s="5">
        <v>87002.616412526797</v>
      </c>
      <c r="S15" s="5">
        <v>98563.823235146105</v>
      </c>
      <c r="T15" s="5">
        <v>103278.694646453</v>
      </c>
      <c r="U15" s="5">
        <v>97526.051241467605</v>
      </c>
      <c r="V15" s="5">
        <v>92407.264343708302</v>
      </c>
      <c r="W15" s="5">
        <v>93071.376144514303</v>
      </c>
      <c r="X15" s="5">
        <v>76592.520822510196</v>
      </c>
      <c r="Y15" s="5">
        <v>82650.115295190102</v>
      </c>
      <c r="Z15" s="5">
        <v>95783.453884573304</v>
      </c>
      <c r="AA15" s="5">
        <v>108950.450795071</v>
      </c>
      <c r="AB15" s="5">
        <v>105316.692897352</v>
      </c>
      <c r="AC15" s="5">
        <v>108138</v>
      </c>
      <c r="AD15" s="5">
        <v>114103</v>
      </c>
      <c r="AE15" s="5">
        <v>130069</v>
      </c>
      <c r="AF15" s="5">
        <v>155501</v>
      </c>
      <c r="AG15" s="5">
        <v>140276.18125174</v>
      </c>
      <c r="AH15" s="5">
        <v>138384.92175141899</v>
      </c>
      <c r="AI15" s="5">
        <v>139150.21843187499</v>
      </c>
      <c r="AJ15" s="5">
        <v>148962.910619981</v>
      </c>
      <c r="AK15" s="5">
        <v>154542.95866026901</v>
      </c>
      <c r="AL15" s="5">
        <v>150601</v>
      </c>
      <c r="AM15" s="5">
        <v>170959</v>
      </c>
      <c r="AN15" s="5">
        <v>169020</v>
      </c>
      <c r="AO15" s="5">
        <v>144206</v>
      </c>
      <c r="AP15" s="5">
        <v>141979</v>
      </c>
      <c r="AQ15" s="5">
        <v>140863</v>
      </c>
      <c r="AR15" s="5">
        <v>152632</v>
      </c>
      <c r="AS15" s="5">
        <v>155532</v>
      </c>
      <c r="AT15" s="5">
        <v>160914</v>
      </c>
      <c r="AU15" s="5">
        <v>170893</v>
      </c>
      <c r="AV15" s="5">
        <v>198296</v>
      </c>
      <c r="AW15" s="5">
        <v>191451</v>
      </c>
      <c r="AX15" s="5">
        <v>194266</v>
      </c>
      <c r="AY15" s="5">
        <v>172446</v>
      </c>
      <c r="AZ15" s="5">
        <v>52523.8814177163</v>
      </c>
      <c r="BA15" s="5">
        <v>70503.0036479173</v>
      </c>
      <c r="BB15" s="5">
        <v>98665.195898424703</v>
      </c>
      <c r="BC15" s="5">
        <v>130009.067524289</v>
      </c>
      <c r="BD15" s="5">
        <v>166623.657896702</v>
      </c>
      <c r="BE15" s="5">
        <v>168123.63820961499</v>
      </c>
      <c r="BF15" s="5">
        <v>169668.813286577</v>
      </c>
      <c r="BG15" s="5">
        <v>171250.29692606899</v>
      </c>
      <c r="BH15" s="5">
        <v>172859.34104854899</v>
      </c>
      <c r="BI15" s="5">
        <v>174497.57872061999</v>
      </c>
      <c r="BJ15" s="5">
        <v>176164.753690257</v>
      </c>
      <c r="BK15" s="5">
        <v>176873.421194783</v>
      </c>
      <c r="BL15" s="5">
        <v>177575.798050485</v>
      </c>
      <c r="BM15" s="5">
        <v>178268.16916470701</v>
      </c>
      <c r="BN15" s="5">
        <v>178935.27966902399</v>
      </c>
      <c r="BO15" s="5">
        <v>179578.30667069301</v>
      </c>
      <c r="BP15" s="5">
        <v>180191.71527849601</v>
      </c>
      <c r="BQ15" s="5">
        <v>180760.10815033299</v>
      </c>
      <c r="BR15" s="5">
        <v>181298.611919049</v>
      </c>
      <c r="BS15" s="5">
        <v>181807.73729487599</v>
      </c>
      <c r="BT15" s="5">
        <v>182280.20210718401</v>
      </c>
      <c r="BU15" s="5">
        <v>182733.46006465401</v>
      </c>
      <c r="BV15" s="5">
        <v>183172.79098220001</v>
      </c>
      <c r="BW15" s="5">
        <v>183610.98943224401</v>
      </c>
      <c r="BX15" s="5">
        <v>184042.892512033</v>
      </c>
      <c r="BY15" s="5">
        <v>184466.98105943401</v>
      </c>
      <c r="BZ15" s="5">
        <v>184890.69888272299</v>
      </c>
      <c r="CA15" s="5">
        <v>185304.13756274001</v>
      </c>
      <c r="CB15" s="5">
        <v>185705.87715159499</v>
      </c>
      <c r="CC15" s="5">
        <v>186097.581523284</v>
      </c>
      <c r="CD15" s="5">
        <v>186481.38895008</v>
      </c>
      <c r="CE15" s="5">
        <v>186859.47296421099</v>
      </c>
      <c r="CF15" s="5">
        <v>187235.30075351999</v>
      </c>
      <c r="CG15" s="5">
        <v>187612.21245240301</v>
      </c>
      <c r="CH15" s="5">
        <v>187992.647092561</v>
      </c>
      <c r="CI15" s="5">
        <v>188378.26174941901</v>
      </c>
      <c r="CJ15" s="5">
        <v>188770.43694453701</v>
      </c>
      <c r="CK15" s="5">
        <v>189170.00547395</v>
      </c>
      <c r="CL15" s="5">
        <v>189577.279125828</v>
      </c>
      <c r="CM15" s="5">
        <v>189992.28849566099</v>
      </c>
      <c r="CN15" s="5">
        <v>190414.63470045599</v>
      </c>
      <c r="CO15" s="5">
        <f t="shared" si="0"/>
        <v>7028444.0342221847</v>
      </c>
      <c r="CP15" s="5"/>
      <c r="CQ15" s="5"/>
    </row>
    <row r="16" spans="1:95" x14ac:dyDescent="0.2">
      <c r="A16" t="s">
        <v>91</v>
      </c>
      <c r="B16" t="s">
        <v>127</v>
      </c>
      <c r="C16" s="5">
        <v>53732</v>
      </c>
      <c r="D16" s="5">
        <v>54237</v>
      </c>
      <c r="E16" s="5">
        <v>46941</v>
      </c>
      <c r="F16" s="5">
        <v>48008</v>
      </c>
      <c r="G16" s="5">
        <v>41715</v>
      </c>
      <c r="H16" s="5">
        <v>39340.137264532503</v>
      </c>
      <c r="I16" s="5">
        <v>36197.938668881798</v>
      </c>
      <c r="J16" s="5">
        <v>37314.888673503701</v>
      </c>
      <c r="K16" s="5">
        <v>34542.681862833597</v>
      </c>
      <c r="L16" s="5">
        <v>31458.625982089601</v>
      </c>
      <c r="M16" s="5">
        <v>31698.581277093701</v>
      </c>
      <c r="N16" s="5">
        <v>36659.9952755903</v>
      </c>
      <c r="O16" s="5">
        <v>35317.122070962003</v>
      </c>
      <c r="P16" s="5">
        <v>34449.262574553599</v>
      </c>
      <c r="Q16" s="5">
        <v>34597.285307481201</v>
      </c>
      <c r="R16" s="5">
        <v>34309.616412526797</v>
      </c>
      <c r="S16" s="5">
        <v>37073.823235146199</v>
      </c>
      <c r="T16" s="5">
        <v>40642.694646452699</v>
      </c>
      <c r="U16" s="5">
        <v>45327.051241467598</v>
      </c>
      <c r="V16" s="5">
        <v>55911.264343708302</v>
      </c>
      <c r="W16" s="5">
        <v>61893.376144514303</v>
      </c>
      <c r="X16" s="5">
        <v>63964.520822510203</v>
      </c>
      <c r="Y16" s="5">
        <v>60721.115295190197</v>
      </c>
      <c r="Z16" s="5">
        <v>59831.453884573297</v>
      </c>
      <c r="AA16" s="5">
        <v>60905.450795071003</v>
      </c>
      <c r="AB16" s="5">
        <v>68025.692897351997</v>
      </c>
      <c r="AC16" s="5">
        <v>76295</v>
      </c>
      <c r="AD16" s="5">
        <v>73015</v>
      </c>
      <c r="AE16" s="5">
        <v>86380</v>
      </c>
      <c r="AF16" s="5">
        <v>96882</v>
      </c>
      <c r="AG16" s="5">
        <v>95865.181251740098</v>
      </c>
      <c r="AH16" s="5">
        <v>97465.921751418806</v>
      </c>
      <c r="AI16" s="5">
        <v>109330.21843187499</v>
      </c>
      <c r="AJ16" s="5">
        <v>113757.910619981</v>
      </c>
      <c r="AK16" s="5">
        <v>116019.958660269</v>
      </c>
      <c r="AL16" s="5">
        <v>77031</v>
      </c>
      <c r="AM16" s="5">
        <v>83570</v>
      </c>
      <c r="AN16" s="5">
        <v>82277</v>
      </c>
      <c r="AO16" s="5">
        <v>87054</v>
      </c>
      <c r="AP16" s="5">
        <v>90304</v>
      </c>
      <c r="AQ16" s="5">
        <v>83637</v>
      </c>
      <c r="AR16" s="5">
        <v>85869</v>
      </c>
      <c r="AS16" s="5">
        <v>88540</v>
      </c>
      <c r="AT16" s="5">
        <v>90605</v>
      </c>
      <c r="AU16" s="5">
        <v>90886</v>
      </c>
      <c r="AV16" s="5">
        <v>92794</v>
      </c>
      <c r="AW16" s="5">
        <v>100801</v>
      </c>
      <c r="AX16" s="5">
        <v>109723</v>
      </c>
      <c r="AY16" s="5">
        <v>114583</v>
      </c>
      <c r="AZ16" s="5">
        <v>81563.881417716402</v>
      </c>
      <c r="BA16" s="5">
        <v>93771.0036479173</v>
      </c>
      <c r="BB16" s="5">
        <v>95612.195898424805</v>
      </c>
      <c r="BC16" s="5">
        <v>98482.067524288796</v>
      </c>
      <c r="BD16" s="5">
        <v>100763.657896702</v>
      </c>
      <c r="BE16" s="5">
        <v>100671.638209615</v>
      </c>
      <c r="BF16" s="5">
        <v>100638.813286577</v>
      </c>
      <c r="BG16" s="5">
        <v>100656.296926069</v>
      </c>
      <c r="BH16" s="5">
        <v>100716.341048549</v>
      </c>
      <c r="BI16" s="5">
        <v>100818.57872062</v>
      </c>
      <c r="BJ16" s="5">
        <v>100964.753690257</v>
      </c>
      <c r="BK16" s="5">
        <v>101673.421194783</v>
      </c>
      <c r="BL16" s="5">
        <v>102375.798050485</v>
      </c>
      <c r="BM16" s="5">
        <v>103068.169164707</v>
      </c>
      <c r="BN16" s="5">
        <v>103735.27966902401</v>
      </c>
      <c r="BO16" s="5">
        <v>104378.306670693</v>
      </c>
      <c r="BP16" s="5">
        <v>104991.71527849601</v>
      </c>
      <c r="BQ16" s="5">
        <v>105560.10815033301</v>
      </c>
      <c r="BR16" s="5">
        <v>106098.611919049</v>
      </c>
      <c r="BS16" s="5">
        <v>106607.737294876</v>
      </c>
      <c r="BT16" s="5">
        <v>107080.202107184</v>
      </c>
      <c r="BU16" s="5">
        <v>107533.46006465401</v>
      </c>
      <c r="BV16" s="5">
        <v>107972.79098219999</v>
      </c>
      <c r="BW16" s="5">
        <v>108410.98943224399</v>
      </c>
      <c r="BX16" s="5">
        <v>108842.892512033</v>
      </c>
      <c r="BY16" s="5">
        <v>109266.98105943399</v>
      </c>
      <c r="BZ16" s="5">
        <v>109690.698882722</v>
      </c>
      <c r="CA16" s="5">
        <v>110104.13756274</v>
      </c>
      <c r="CB16" s="5">
        <v>110505.87715159501</v>
      </c>
      <c r="CC16" s="5">
        <v>110897.581523284</v>
      </c>
      <c r="CD16" s="5">
        <v>111281.38895008</v>
      </c>
      <c r="CE16" s="5">
        <v>111659.472964211</v>
      </c>
      <c r="CF16" s="5">
        <v>112035.30075352</v>
      </c>
      <c r="CG16" s="5">
        <v>112412.21245240299</v>
      </c>
      <c r="CH16" s="5">
        <v>112792.647092561</v>
      </c>
      <c r="CI16" s="5">
        <v>113178.26174941901</v>
      </c>
      <c r="CJ16" s="5">
        <v>113570.436944537</v>
      </c>
      <c r="CK16" s="5">
        <v>113970.00547395</v>
      </c>
      <c r="CL16" s="5">
        <v>114377.279125828</v>
      </c>
      <c r="CM16" s="5">
        <v>114792.28849566</v>
      </c>
      <c r="CN16" s="5">
        <v>115214.63470045599</v>
      </c>
      <c r="CO16" s="5">
        <f t="shared" si="0"/>
        <v>4267174.0342221791</v>
      </c>
      <c r="CP16" s="5"/>
      <c r="CQ16" s="5"/>
    </row>
    <row r="17" spans="1:95" x14ac:dyDescent="0.2">
      <c r="A17" t="s">
        <v>91</v>
      </c>
      <c r="B17" t="s">
        <v>128</v>
      </c>
      <c r="C17" s="5">
        <v>31647</v>
      </c>
      <c r="D17" s="5">
        <v>20818</v>
      </c>
      <c r="E17" s="5">
        <v>30635</v>
      </c>
      <c r="F17" s="5">
        <v>17340</v>
      </c>
      <c r="G17" s="5">
        <v>9765</v>
      </c>
      <c r="H17" s="5">
        <v>25236</v>
      </c>
      <c r="I17" s="5">
        <v>25825</v>
      </c>
      <c r="J17" s="5">
        <v>28086</v>
      </c>
      <c r="K17" s="5">
        <v>33499</v>
      </c>
      <c r="L17" s="5">
        <v>47291</v>
      </c>
      <c r="M17" s="5">
        <v>49393</v>
      </c>
      <c r="N17" s="5">
        <v>25740</v>
      </c>
      <c r="O17" s="5">
        <v>20698</v>
      </c>
      <c r="P17" s="5">
        <v>31279</v>
      </c>
      <c r="Q17" s="5">
        <v>40922</v>
      </c>
      <c r="R17" s="5">
        <v>52693</v>
      </c>
      <c r="S17" s="5">
        <v>61490</v>
      </c>
      <c r="T17" s="5">
        <v>62636</v>
      </c>
      <c r="U17" s="5">
        <v>52199</v>
      </c>
      <c r="V17" s="5">
        <v>36496</v>
      </c>
      <c r="W17" s="5">
        <v>31178</v>
      </c>
      <c r="X17" s="5">
        <v>12628</v>
      </c>
      <c r="Y17" s="5">
        <v>21929</v>
      </c>
      <c r="Z17" s="5">
        <v>35952</v>
      </c>
      <c r="AA17" s="5">
        <v>48045</v>
      </c>
      <c r="AB17" s="5">
        <v>37291</v>
      </c>
      <c r="AC17" s="5">
        <v>31843</v>
      </c>
      <c r="AD17" s="5">
        <v>41088</v>
      </c>
      <c r="AE17" s="5">
        <v>43689</v>
      </c>
      <c r="AF17" s="5">
        <v>58619</v>
      </c>
      <c r="AG17" s="5">
        <v>44411</v>
      </c>
      <c r="AH17" s="5">
        <v>40919</v>
      </c>
      <c r="AI17" s="5">
        <v>29820</v>
      </c>
      <c r="AJ17" s="5">
        <v>35205</v>
      </c>
      <c r="AK17" s="5">
        <v>38523</v>
      </c>
      <c r="AL17" s="5">
        <v>73570</v>
      </c>
      <c r="AM17" s="5">
        <v>87389</v>
      </c>
      <c r="AN17" s="5">
        <v>86743</v>
      </c>
      <c r="AO17" s="5">
        <v>57152</v>
      </c>
      <c r="AP17" s="5">
        <v>51675</v>
      </c>
      <c r="AQ17" s="5">
        <v>57226</v>
      </c>
      <c r="AR17" s="5">
        <v>66763</v>
      </c>
      <c r="AS17" s="5">
        <v>66992</v>
      </c>
      <c r="AT17" s="5">
        <v>70309</v>
      </c>
      <c r="AU17" s="5">
        <v>80007</v>
      </c>
      <c r="AV17" s="5">
        <v>105502</v>
      </c>
      <c r="AW17" s="5">
        <v>90650</v>
      </c>
      <c r="AX17" s="5">
        <v>84543</v>
      </c>
      <c r="AY17" s="5">
        <v>57863</v>
      </c>
      <c r="AZ17" s="5">
        <v>-29040.000000000098</v>
      </c>
      <c r="BA17" s="5">
        <v>-23268</v>
      </c>
      <c r="BB17" s="5">
        <v>3052.9999999998699</v>
      </c>
      <c r="BC17" s="5">
        <v>31527.000000000098</v>
      </c>
      <c r="BD17" s="5">
        <v>65860.000000000102</v>
      </c>
      <c r="BE17" s="5">
        <v>67452</v>
      </c>
      <c r="BF17" s="5">
        <v>69030</v>
      </c>
      <c r="BG17" s="5">
        <v>70594.000000000102</v>
      </c>
      <c r="BH17" s="5">
        <v>72142.999999999898</v>
      </c>
      <c r="BI17" s="5">
        <v>73679</v>
      </c>
      <c r="BJ17" s="5">
        <v>75199.999999999898</v>
      </c>
      <c r="BK17" s="5">
        <v>75200</v>
      </c>
      <c r="BL17" s="5">
        <v>75200</v>
      </c>
      <c r="BM17" s="5">
        <v>75200</v>
      </c>
      <c r="BN17" s="5">
        <v>75199.999999999898</v>
      </c>
      <c r="BO17" s="5">
        <v>75200</v>
      </c>
      <c r="BP17" s="5">
        <v>75199.999999999898</v>
      </c>
      <c r="BQ17" s="5">
        <v>75200.000000000102</v>
      </c>
      <c r="BR17" s="5">
        <v>75200</v>
      </c>
      <c r="BS17" s="5">
        <v>75200</v>
      </c>
      <c r="BT17" s="5">
        <v>75200</v>
      </c>
      <c r="BU17" s="5">
        <v>75199.999999999898</v>
      </c>
      <c r="BV17" s="5">
        <v>75199.999999999898</v>
      </c>
      <c r="BW17" s="5">
        <v>75200.000000000102</v>
      </c>
      <c r="BX17" s="5">
        <v>75200</v>
      </c>
      <c r="BY17" s="5">
        <v>75200</v>
      </c>
      <c r="BZ17" s="5">
        <v>75200.000000000102</v>
      </c>
      <c r="CA17" s="5">
        <v>75200</v>
      </c>
      <c r="CB17" s="5">
        <v>75200</v>
      </c>
      <c r="CC17" s="5">
        <v>75200</v>
      </c>
      <c r="CD17" s="5">
        <v>75200.000000000102</v>
      </c>
      <c r="CE17" s="5">
        <v>75200</v>
      </c>
      <c r="CF17" s="5">
        <v>75200</v>
      </c>
      <c r="CG17" s="5">
        <v>75200</v>
      </c>
      <c r="CH17" s="5">
        <v>75200</v>
      </c>
      <c r="CI17" s="5">
        <v>75200</v>
      </c>
      <c r="CJ17" s="5">
        <v>75200</v>
      </c>
      <c r="CK17" s="5">
        <v>75200</v>
      </c>
      <c r="CL17" s="5">
        <v>75200</v>
      </c>
      <c r="CM17" s="5">
        <v>75200.000000000102</v>
      </c>
      <c r="CN17" s="5">
        <v>75200.000000000102</v>
      </c>
      <c r="CO17" s="5">
        <f t="shared" si="0"/>
        <v>2761270</v>
      </c>
      <c r="CP17" s="5"/>
      <c r="CQ17" s="5"/>
    </row>
    <row r="18" spans="1:95" x14ac:dyDescent="0.2">
      <c r="A18" t="s">
        <v>91</v>
      </c>
      <c r="B18" t="s">
        <v>129</v>
      </c>
      <c r="C18" s="5">
        <v>19147</v>
      </c>
      <c r="D18" s="5">
        <v>2318</v>
      </c>
      <c r="E18" s="5">
        <v>11135</v>
      </c>
      <c r="F18" s="5">
        <v>1840</v>
      </c>
      <c r="G18" s="5">
        <v>-5928</v>
      </c>
      <c r="H18" s="5">
        <v>16236</v>
      </c>
      <c r="I18" s="5">
        <v>23825</v>
      </c>
      <c r="J18" s="5">
        <v>29586</v>
      </c>
      <c r="K18" s="5">
        <v>31499</v>
      </c>
      <c r="L18" s="5">
        <v>32328</v>
      </c>
      <c r="M18" s="5">
        <v>29809</v>
      </c>
      <c r="N18" s="5">
        <v>8559</v>
      </c>
      <c r="O18" s="5">
        <v>10431</v>
      </c>
      <c r="P18" s="5">
        <v>21951</v>
      </c>
      <c r="Q18" s="5">
        <v>28460</v>
      </c>
      <c r="R18" s="5">
        <v>43169</v>
      </c>
      <c r="S18" s="5">
        <v>48150</v>
      </c>
      <c r="T18" s="5">
        <v>24662</v>
      </c>
      <c r="U18" s="5">
        <v>16216</v>
      </c>
      <c r="V18" s="5">
        <v>19290</v>
      </c>
      <c r="W18" s="5">
        <v>17371</v>
      </c>
      <c r="X18" s="5">
        <v>-4907</v>
      </c>
      <c r="Y18" s="5">
        <v>9749</v>
      </c>
      <c r="Z18" s="5">
        <v>22474</v>
      </c>
      <c r="AA18" s="5">
        <v>33275</v>
      </c>
      <c r="AB18" s="5">
        <v>26630</v>
      </c>
      <c r="AC18" s="5">
        <v>19594</v>
      </c>
      <c r="AD18" s="5">
        <v>28038</v>
      </c>
      <c r="AE18" s="5">
        <v>29415</v>
      </c>
      <c r="AF18" s="5">
        <v>42304</v>
      </c>
      <c r="AG18" s="5">
        <v>19309</v>
      </c>
      <c r="AH18" s="5">
        <v>8452</v>
      </c>
      <c r="AI18" s="5">
        <v>-1278</v>
      </c>
      <c r="AJ18" s="5">
        <v>8884</v>
      </c>
      <c r="AK18" s="5">
        <v>12947</v>
      </c>
      <c r="AL18" s="5">
        <v>47299</v>
      </c>
      <c r="AM18" s="5">
        <v>66609</v>
      </c>
      <c r="AN18" s="5">
        <v>68076</v>
      </c>
      <c r="AO18" s="5">
        <v>47694</v>
      </c>
      <c r="AP18" s="5">
        <v>38179</v>
      </c>
      <c r="AQ18" s="5">
        <v>39111</v>
      </c>
      <c r="AR18" s="5">
        <v>52118</v>
      </c>
      <c r="AS18" s="5">
        <v>60241</v>
      </c>
      <c r="AT18" s="5">
        <v>63533</v>
      </c>
      <c r="AU18" s="5">
        <v>68468</v>
      </c>
      <c r="AV18" s="5">
        <v>90341</v>
      </c>
      <c r="AW18" s="5">
        <v>68978</v>
      </c>
      <c r="AX18" s="5">
        <v>62480</v>
      </c>
      <c r="AY18" s="5">
        <v>36976</v>
      </c>
      <c r="AZ18" s="5">
        <v>-43340.000000000102</v>
      </c>
      <c r="BA18" s="5">
        <v>-33168</v>
      </c>
      <c r="BB18" s="5">
        <v>-6847.0000000001</v>
      </c>
      <c r="BC18" s="5">
        <v>20444.0000000002</v>
      </c>
      <c r="BD18" s="5">
        <v>53593.000000000102</v>
      </c>
      <c r="BE18" s="5">
        <v>54002.000000000102</v>
      </c>
      <c r="BF18" s="5">
        <v>54397</v>
      </c>
      <c r="BG18" s="5">
        <v>54777.000000000196</v>
      </c>
      <c r="BH18" s="5">
        <v>55142.999999999898</v>
      </c>
      <c r="BI18" s="5">
        <v>56679.000000000102</v>
      </c>
      <c r="BJ18" s="5">
        <v>58199.999999999898</v>
      </c>
      <c r="BK18" s="5">
        <v>58200</v>
      </c>
      <c r="BL18" s="5">
        <v>58200</v>
      </c>
      <c r="BM18" s="5">
        <v>58199.999999999898</v>
      </c>
      <c r="BN18" s="5">
        <v>58200.000000000102</v>
      </c>
      <c r="BO18" s="5">
        <v>58199.999999999898</v>
      </c>
      <c r="BP18" s="5">
        <v>58199.999999999898</v>
      </c>
      <c r="BQ18" s="5">
        <v>58199.999999999898</v>
      </c>
      <c r="BR18" s="5">
        <v>58200</v>
      </c>
      <c r="BS18" s="5">
        <v>58200.000000000102</v>
      </c>
      <c r="BT18" s="5">
        <v>58200.000000000102</v>
      </c>
      <c r="BU18" s="5">
        <v>58199.999999999702</v>
      </c>
      <c r="BV18" s="5">
        <v>58199.999999999804</v>
      </c>
      <c r="BW18" s="5">
        <v>58200.000000000196</v>
      </c>
      <c r="BX18" s="5">
        <v>58200</v>
      </c>
      <c r="BY18" s="5">
        <v>58200.000000000102</v>
      </c>
      <c r="BZ18" s="5">
        <v>58200.000000000102</v>
      </c>
      <c r="CA18" s="5">
        <v>58200.000000000102</v>
      </c>
      <c r="CB18" s="5">
        <v>58199.999999999898</v>
      </c>
      <c r="CC18" s="5">
        <v>58200</v>
      </c>
      <c r="CD18" s="5">
        <v>58200</v>
      </c>
      <c r="CE18" s="5">
        <v>58200</v>
      </c>
      <c r="CF18" s="5">
        <v>58200.000000000102</v>
      </c>
      <c r="CG18" s="5">
        <v>58200.000000000196</v>
      </c>
      <c r="CH18" s="5">
        <v>58199.999999999804</v>
      </c>
      <c r="CI18" s="5">
        <v>58200</v>
      </c>
      <c r="CJ18" s="5">
        <v>58200.000000000196</v>
      </c>
      <c r="CK18" s="5">
        <v>58200.000000000196</v>
      </c>
      <c r="CL18" s="5">
        <v>58200.000000000196</v>
      </c>
      <c r="CM18" s="5">
        <v>58200</v>
      </c>
      <c r="CN18" s="5">
        <v>58200</v>
      </c>
      <c r="CO18" s="5">
        <f t="shared" si="0"/>
        <v>2113220.0000000009</v>
      </c>
      <c r="CP18" s="5"/>
      <c r="CQ18" s="5"/>
    </row>
    <row r="19" spans="1:95" x14ac:dyDescent="0.2">
      <c r="A19" t="s">
        <v>91</v>
      </c>
      <c r="B19" t="s">
        <v>130</v>
      </c>
      <c r="C19" s="5">
        <v>4795106</v>
      </c>
      <c r="D19" s="5">
        <v>4841898</v>
      </c>
      <c r="E19" s="5">
        <v>4894053</v>
      </c>
      <c r="F19" s="5">
        <v>4932016</v>
      </c>
      <c r="G19" s="5">
        <v>4959588</v>
      </c>
      <c r="H19" s="5">
        <v>5001888</v>
      </c>
      <c r="I19" s="5">
        <v>5053790</v>
      </c>
      <c r="J19" s="5">
        <v>5111130</v>
      </c>
      <c r="K19" s="5">
        <v>5171527</v>
      </c>
      <c r="L19" s="5">
        <v>5234889</v>
      </c>
      <c r="M19" s="5">
        <v>5303580</v>
      </c>
      <c r="N19" s="5">
        <v>5352959</v>
      </c>
      <c r="O19" s="5">
        <v>5402729</v>
      </c>
      <c r="P19" s="5">
        <v>5464512</v>
      </c>
      <c r="Q19" s="5">
        <v>5531526</v>
      </c>
      <c r="R19" s="5">
        <v>5616736</v>
      </c>
      <c r="S19" s="5">
        <v>5707309</v>
      </c>
      <c r="T19" s="5">
        <v>5776283</v>
      </c>
      <c r="U19" s="5">
        <v>5834021</v>
      </c>
      <c r="V19" s="5">
        <v>5898731</v>
      </c>
      <c r="W19" s="5">
        <v>5957822</v>
      </c>
      <c r="X19" s="5">
        <v>5995055</v>
      </c>
      <c r="Y19" s="5">
        <v>6044819</v>
      </c>
      <c r="Z19" s="5">
        <v>6105560</v>
      </c>
      <c r="AA19" s="5">
        <v>6176461</v>
      </c>
      <c r="AB19" s="5">
        <v>6246267</v>
      </c>
      <c r="AC19" s="5">
        <v>6305799</v>
      </c>
      <c r="AD19" s="5">
        <v>6375103</v>
      </c>
      <c r="AE19" s="5">
        <v>6446558</v>
      </c>
      <c r="AF19" s="5">
        <v>6530349</v>
      </c>
      <c r="AG19" s="5">
        <v>6580807</v>
      </c>
      <c r="AH19" s="5">
        <v>6620715</v>
      </c>
      <c r="AI19" s="5">
        <v>6650735</v>
      </c>
      <c r="AJ19" s="5">
        <v>6693206</v>
      </c>
      <c r="AK19" s="5">
        <v>6742690</v>
      </c>
      <c r="AL19" s="5">
        <v>6834156</v>
      </c>
      <c r="AM19" s="5">
        <v>6943461</v>
      </c>
      <c r="AN19" s="5">
        <v>7053755</v>
      </c>
      <c r="AO19" s="5">
        <v>7144292</v>
      </c>
      <c r="AP19" s="5">
        <v>7218529</v>
      </c>
      <c r="AQ19" s="5">
        <v>7304244</v>
      </c>
      <c r="AR19" s="5">
        <v>7404032</v>
      </c>
      <c r="AS19" s="5">
        <v>7508353</v>
      </c>
      <c r="AT19" s="5">
        <v>7616168</v>
      </c>
      <c r="AU19" s="5">
        <v>7732858</v>
      </c>
      <c r="AV19" s="5">
        <v>7867936</v>
      </c>
      <c r="AW19" s="5">
        <v>7980168</v>
      </c>
      <c r="AX19" s="5">
        <v>8087379</v>
      </c>
      <c r="AY19" s="5">
        <v>8167024</v>
      </c>
      <c r="AZ19" s="5">
        <v>8166757.2770869201</v>
      </c>
      <c r="BA19" s="5">
        <v>8172657.0783839999</v>
      </c>
      <c r="BB19" s="5">
        <v>8207935.7584146503</v>
      </c>
      <c r="BC19" s="5">
        <v>8271394.6721517704</v>
      </c>
      <c r="BD19" s="5">
        <v>8367277.3123081699</v>
      </c>
      <c r="BE19" s="5">
        <v>8462770.3311276101</v>
      </c>
      <c r="BF19" s="5">
        <v>8557484.1402474791</v>
      </c>
      <c r="BG19" s="5">
        <v>8651328.5744918697</v>
      </c>
      <c r="BH19" s="5">
        <v>8744525.4460277203</v>
      </c>
      <c r="BI19" s="5">
        <v>8838559.8121544607</v>
      </c>
      <c r="BJ19" s="5">
        <v>8933639.7706758492</v>
      </c>
      <c r="BK19" s="5">
        <v>9028231.3735903408</v>
      </c>
      <c r="BL19" s="5">
        <v>9122610.8320647106</v>
      </c>
      <c r="BM19" s="5">
        <v>9216816.6549835298</v>
      </c>
      <c r="BN19" s="5">
        <v>9310896.2614559401</v>
      </c>
      <c r="BO19" s="5">
        <v>9404886.1982604396</v>
      </c>
      <c r="BP19" s="5">
        <v>9498737.6858855393</v>
      </c>
      <c r="BQ19" s="5">
        <v>9592465.7006786801</v>
      </c>
      <c r="BR19" s="5">
        <v>9686078.5860864706</v>
      </c>
      <c r="BS19" s="5">
        <v>9779572.6509045996</v>
      </c>
      <c r="BT19" s="5">
        <v>9872933.7234321702</v>
      </c>
      <c r="BU19" s="5">
        <v>9964995.3825922795</v>
      </c>
      <c r="BV19" s="5">
        <v>10055757.306311799</v>
      </c>
      <c r="BW19" s="5">
        <v>10145220.2657318</v>
      </c>
      <c r="BX19" s="5">
        <v>10233385.352727501</v>
      </c>
      <c r="BY19" s="5">
        <v>10320253.679863799</v>
      </c>
      <c r="BZ19" s="5">
        <v>10405835.820245</v>
      </c>
      <c r="CA19" s="5">
        <v>10490159.393224999</v>
      </c>
      <c r="CB19" s="5">
        <v>10573269.817066001</v>
      </c>
      <c r="CC19" s="5">
        <v>10655232.992464</v>
      </c>
      <c r="CD19" s="5">
        <v>10736141.5880816</v>
      </c>
      <c r="CE19" s="5">
        <v>10816105.142361</v>
      </c>
      <c r="CF19" s="5">
        <v>10895251.4352875</v>
      </c>
      <c r="CG19" s="5">
        <v>10973705.0834054</v>
      </c>
      <c r="CH19" s="5">
        <v>11051591.485682201</v>
      </c>
      <c r="CI19" s="5">
        <v>11129021.8873222</v>
      </c>
      <c r="CJ19" s="5">
        <v>11206080.758081701</v>
      </c>
      <c r="CK19" s="5">
        <v>11282833.516778201</v>
      </c>
      <c r="CL19" s="5">
        <v>11359321.6487315</v>
      </c>
      <c r="CM19" s="5">
        <v>11435568.716717299</v>
      </c>
      <c r="CN19" s="5">
        <v>11511582.6282677</v>
      </c>
      <c r="CO19" s="5">
        <f t="shared" si="0"/>
        <v>394962116.4642694</v>
      </c>
      <c r="CP19" s="5"/>
      <c r="CQ19" s="5"/>
    </row>
    <row r="20" spans="1:95" x14ac:dyDescent="0.2">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row>
    <row r="21" spans="1:95" x14ac:dyDescent="0.2">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row>
    <row r="22" spans="1:95" x14ac:dyDescent="0.2">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row>
    <row r="23" spans="1:95" x14ac:dyDescent="0.2">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row>
    <row r="24" spans="1:95" x14ac:dyDescent="0.2">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row>
    <row r="25" spans="1:95" x14ac:dyDescent="0.2">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row>
    <row r="26" spans="1:95" x14ac:dyDescent="0.2">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row>
    <row r="27" spans="1:95" x14ac:dyDescent="0.2">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row>
    <row r="28" spans="1:95" x14ac:dyDescent="0.2">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row>
    <row r="29" spans="1:95" x14ac:dyDescent="0.2">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row>
    <row r="30" spans="1:95" x14ac:dyDescent="0.2">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row>
    <row r="31" spans="1:95" x14ac:dyDescent="0.2">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row>
    <row r="32" spans="1:95" x14ac:dyDescent="0.2">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row>
    <row r="33" spans="3:95" x14ac:dyDescent="0.2">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row>
    <row r="34" spans="3:95" x14ac:dyDescent="0.2">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row>
    <row r="35" spans="3:95" x14ac:dyDescent="0.2">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row>
    <row r="36" spans="3:95" x14ac:dyDescent="0.2">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row>
    <row r="37" spans="3:95" x14ac:dyDescent="0.2">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row>
    <row r="38" spans="3:95" x14ac:dyDescent="0.2">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row>
    <row r="39" spans="3:95" x14ac:dyDescent="0.2">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row>
    <row r="40" spans="3:95" x14ac:dyDescent="0.2">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row>
    <row r="41" spans="3:95" x14ac:dyDescent="0.2">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row>
    <row r="42" spans="3:95" x14ac:dyDescent="0.2">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row>
    <row r="43" spans="3:95" x14ac:dyDescent="0.2">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row>
    <row r="44" spans="3:95" x14ac:dyDescent="0.2">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row>
    <row r="45" spans="3:95" x14ac:dyDescent="0.2">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row>
    <row r="46" spans="3:95" x14ac:dyDescent="0.2">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row>
    <row r="47" spans="3:95" x14ac:dyDescent="0.2">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row>
    <row r="48" spans="3:95" x14ac:dyDescent="0.2">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row>
    <row r="49" spans="3:95" x14ac:dyDescent="0.2">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row>
    <row r="50" spans="3:95" x14ac:dyDescent="0.2">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row>
    <row r="51" spans="3:95" x14ac:dyDescent="0.2">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row>
    <row r="52" spans="3:95" x14ac:dyDescent="0.2">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row>
    <row r="53" spans="3:95" x14ac:dyDescent="0.2">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row>
    <row r="54" spans="3:95" x14ac:dyDescent="0.2">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row>
    <row r="55" spans="3:95" x14ac:dyDescent="0.2">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row>
    <row r="56" spans="3:95" x14ac:dyDescent="0.2">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row>
    <row r="57" spans="3:95" x14ac:dyDescent="0.2">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row>
    <row r="58" spans="3:95" x14ac:dyDescent="0.2">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row>
    <row r="59" spans="3:95" x14ac:dyDescent="0.2">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row>
    <row r="60" spans="3:95" x14ac:dyDescent="0.2">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row>
    <row r="61" spans="3:95" x14ac:dyDescent="0.2">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row>
    <row r="62" spans="3:95" x14ac:dyDescent="0.2">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row>
    <row r="63" spans="3:95" x14ac:dyDescent="0.2">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row>
    <row r="64" spans="3:95" x14ac:dyDescent="0.2">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row>
    <row r="65" spans="3:95" x14ac:dyDescent="0.2">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row>
    <row r="66" spans="3:95" x14ac:dyDescent="0.2">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row>
    <row r="67" spans="3:95" x14ac:dyDescent="0.2">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row>
    <row r="68" spans="3:95" x14ac:dyDescent="0.2">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row>
    <row r="69" spans="3:95" x14ac:dyDescent="0.2">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row>
    <row r="70" spans="3:95" x14ac:dyDescent="0.2">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row>
    <row r="71" spans="3:95" x14ac:dyDescent="0.2">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row>
    <row r="72" spans="3:95" x14ac:dyDescent="0.2">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row>
    <row r="73" spans="3:95" x14ac:dyDescent="0.2">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row>
    <row r="74" spans="3:95" x14ac:dyDescent="0.2">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row>
    <row r="75" spans="3:95" x14ac:dyDescent="0.2">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row>
    <row r="76" spans="3:95" x14ac:dyDescent="0.2">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row>
    <row r="77" spans="3:95" x14ac:dyDescent="0.2">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row>
    <row r="78" spans="3:95" x14ac:dyDescent="0.2">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row>
    <row r="79" spans="3:95" x14ac:dyDescent="0.2">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row>
    <row r="80" spans="3:95" x14ac:dyDescent="0.2">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row>
    <row r="81" spans="3:95" x14ac:dyDescent="0.2">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row>
    <row r="82" spans="3:95" x14ac:dyDescent="0.2">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row>
    <row r="83" spans="3:95" x14ac:dyDescent="0.2">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row>
    <row r="84" spans="3:95" x14ac:dyDescent="0.2">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row>
    <row r="85" spans="3:95" x14ac:dyDescent="0.2">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row>
    <row r="86" spans="3:95" x14ac:dyDescent="0.2">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row>
    <row r="87" spans="3:95" x14ac:dyDescent="0.2">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row>
    <row r="88" spans="3:95" x14ac:dyDescent="0.2">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row>
    <row r="89" spans="3:95" x14ac:dyDescent="0.2">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row>
    <row r="90" spans="3:95" x14ac:dyDescent="0.2">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row>
    <row r="91" spans="3:95" x14ac:dyDescent="0.2">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row>
    <row r="92" spans="3:95" x14ac:dyDescent="0.2">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row>
    <row r="93" spans="3:95" x14ac:dyDescent="0.2">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row>
    <row r="94" spans="3:95" x14ac:dyDescent="0.2">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row>
    <row r="95" spans="3:95" x14ac:dyDescent="0.2">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row>
    <row r="96" spans="3:95" x14ac:dyDescent="0.2">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row>
    <row r="97" spans="3:95" x14ac:dyDescent="0.2">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row>
    <row r="98" spans="3:95" x14ac:dyDescent="0.2">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row>
    <row r="99" spans="3:95" x14ac:dyDescent="0.2">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row>
    <row r="100" spans="3:95" x14ac:dyDescent="0.2">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row>
    <row r="101" spans="3:95" x14ac:dyDescent="0.2">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row>
    <row r="102" spans="3:95" x14ac:dyDescent="0.2">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row>
    <row r="103" spans="3:95" x14ac:dyDescent="0.2">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row>
    <row r="104" spans="3:95" x14ac:dyDescent="0.2">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row>
    <row r="105" spans="3:95" x14ac:dyDescent="0.2">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row>
    <row r="106" spans="3:95" x14ac:dyDescent="0.2">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row>
    <row r="107" spans="3:95" x14ac:dyDescent="0.2">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row>
    <row r="108" spans="3:95" x14ac:dyDescent="0.2">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row>
    <row r="109" spans="3:95" x14ac:dyDescent="0.2">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row>
    <row r="110" spans="3:95" x14ac:dyDescent="0.2">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row>
    <row r="111" spans="3:95" x14ac:dyDescent="0.2">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row>
    <row r="112" spans="3:95" x14ac:dyDescent="0.2">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row>
    <row r="113" spans="3:95" x14ac:dyDescent="0.2">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row>
    <row r="114" spans="3:95" x14ac:dyDescent="0.2">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row>
    <row r="115" spans="3:95" x14ac:dyDescent="0.2">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row>
    <row r="116" spans="3:95" x14ac:dyDescent="0.2">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row>
    <row r="117" spans="3:95" x14ac:dyDescent="0.2">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row>
    <row r="118" spans="3:95" x14ac:dyDescent="0.2">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row>
    <row r="119" spans="3:95" x14ac:dyDescent="0.2">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row>
    <row r="120" spans="3:95" x14ac:dyDescent="0.2">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row>
    <row r="121" spans="3:95" x14ac:dyDescent="0.2">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row>
    <row r="122" spans="3:95" x14ac:dyDescent="0.2">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row>
    <row r="123" spans="3:95" x14ac:dyDescent="0.2">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row>
    <row r="124" spans="3:95" x14ac:dyDescent="0.2">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row>
    <row r="125" spans="3:95" x14ac:dyDescent="0.2">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row>
    <row r="126" spans="3:95" x14ac:dyDescent="0.2">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row>
    <row r="127" spans="3:95" x14ac:dyDescent="0.2">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row>
    <row r="128" spans="3:95" x14ac:dyDescent="0.2">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row>
    <row r="129" spans="3:95" x14ac:dyDescent="0.2">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row>
    <row r="130" spans="3:95" x14ac:dyDescent="0.2">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row>
    <row r="131" spans="3:95" x14ac:dyDescent="0.2">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row>
    <row r="132" spans="3:95" x14ac:dyDescent="0.2">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row>
    <row r="133" spans="3:95" x14ac:dyDescent="0.2">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row>
    <row r="134" spans="3:95" x14ac:dyDescent="0.2">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row>
    <row r="135" spans="3:95" x14ac:dyDescent="0.2">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row>
    <row r="136" spans="3:95" x14ac:dyDescent="0.2">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row>
    <row r="137" spans="3:95" x14ac:dyDescent="0.2">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row>
    <row r="138" spans="3:95" x14ac:dyDescent="0.2">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row>
    <row r="139" spans="3:95" x14ac:dyDescent="0.2">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row>
    <row r="140" spans="3:95" x14ac:dyDescent="0.2">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row>
    <row r="141" spans="3:95" x14ac:dyDescent="0.2">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row>
    <row r="142" spans="3:95" x14ac:dyDescent="0.2">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row>
    <row r="143" spans="3:95" x14ac:dyDescent="0.2">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row>
    <row r="144" spans="3:95" x14ac:dyDescent="0.2">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row>
    <row r="145" spans="3:95" x14ac:dyDescent="0.2">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row>
    <row r="146" spans="3:95" x14ac:dyDescent="0.2">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row>
    <row r="147" spans="3:95" x14ac:dyDescent="0.2">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row>
    <row r="148" spans="3:95" x14ac:dyDescent="0.2">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row>
    <row r="149" spans="3:95" x14ac:dyDescent="0.2">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row>
    <row r="150" spans="3:95" x14ac:dyDescent="0.2">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row>
    <row r="151" spans="3:95" x14ac:dyDescent="0.2">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row>
    <row r="152" spans="3:95" x14ac:dyDescent="0.2">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row>
    <row r="153" spans="3:95" x14ac:dyDescent="0.2">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row>
    <row r="154" spans="3:95" x14ac:dyDescent="0.2">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row>
    <row r="155" spans="3:95" x14ac:dyDescent="0.2">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row>
    <row r="156" spans="3:95" x14ac:dyDescent="0.2">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row>
    <row r="157" spans="3:95" x14ac:dyDescent="0.2">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row>
    <row r="158" spans="3:95" x14ac:dyDescent="0.2">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row>
    <row r="159" spans="3:95" x14ac:dyDescent="0.2">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row>
    <row r="160" spans="3:95" x14ac:dyDescent="0.2">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row>
    <row r="161" spans="3:95" x14ac:dyDescent="0.2">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row>
    <row r="162" spans="3:95" x14ac:dyDescent="0.2">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row>
    <row r="163" spans="3:95" x14ac:dyDescent="0.2">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row>
    <row r="164" spans="3:95" x14ac:dyDescent="0.2">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row>
    <row r="165" spans="3:95" x14ac:dyDescent="0.2">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row>
    <row r="166" spans="3:95" x14ac:dyDescent="0.2">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row>
    <row r="167" spans="3:95" x14ac:dyDescent="0.2">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row>
    <row r="168" spans="3:95" x14ac:dyDescent="0.2">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row>
    <row r="169" spans="3:95" x14ac:dyDescent="0.2">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row>
    <row r="170" spans="3:95" x14ac:dyDescent="0.2">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row>
    <row r="171" spans="3:95" x14ac:dyDescent="0.2">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row>
    <row r="172" spans="3:95" x14ac:dyDescent="0.2">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row>
    <row r="173" spans="3:95" x14ac:dyDescent="0.2">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row>
    <row r="174" spans="3:95" x14ac:dyDescent="0.2">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row>
    <row r="175" spans="3:95" x14ac:dyDescent="0.2">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row>
    <row r="176" spans="3:95" x14ac:dyDescent="0.2">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row>
    <row r="177" spans="3:95" x14ac:dyDescent="0.2">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row>
    <row r="178" spans="3:95" x14ac:dyDescent="0.2">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row>
    <row r="179" spans="3:95" x14ac:dyDescent="0.2">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row>
    <row r="180" spans="3:95" x14ac:dyDescent="0.2">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row>
    <row r="181" spans="3:95" x14ac:dyDescent="0.2">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row>
    <row r="182" spans="3:95" x14ac:dyDescent="0.2">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row>
    <row r="183" spans="3:95" x14ac:dyDescent="0.2">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row>
    <row r="184" spans="3:95" x14ac:dyDescent="0.2">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row>
    <row r="185" spans="3:95" x14ac:dyDescent="0.2">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row>
    <row r="186" spans="3:95" x14ac:dyDescent="0.2">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row>
    <row r="187" spans="3:95" x14ac:dyDescent="0.2">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row>
    <row r="188" spans="3:95" x14ac:dyDescent="0.2">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row>
    <row r="189" spans="3:95" x14ac:dyDescent="0.2">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row>
    <row r="190" spans="3:95" x14ac:dyDescent="0.2">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row>
    <row r="191" spans="3:95" x14ac:dyDescent="0.2">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row>
    <row r="192" spans="3:95" x14ac:dyDescent="0.2">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row>
    <row r="193" spans="3:95" x14ac:dyDescent="0.2">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row>
    <row r="194" spans="3:95" x14ac:dyDescent="0.2">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row>
    <row r="195" spans="3:95" x14ac:dyDescent="0.2">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row>
    <row r="196" spans="3:95" x14ac:dyDescent="0.2">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row>
    <row r="197" spans="3:95" x14ac:dyDescent="0.2">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row>
    <row r="198" spans="3:95" x14ac:dyDescent="0.2">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row>
    <row r="199" spans="3:95" x14ac:dyDescent="0.2">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row>
    <row r="200" spans="3:95" x14ac:dyDescent="0.2">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row>
    <row r="201" spans="3:95" x14ac:dyDescent="0.2">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row>
    <row r="202" spans="3:95" x14ac:dyDescent="0.2">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row>
    <row r="203" spans="3:95" x14ac:dyDescent="0.2">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row>
    <row r="204" spans="3:95" x14ac:dyDescent="0.2">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row>
    <row r="205" spans="3:95" x14ac:dyDescent="0.2">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row>
    <row r="206" spans="3:95" x14ac:dyDescent="0.2">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row>
    <row r="207" spans="3:95" x14ac:dyDescent="0.2">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row>
    <row r="208" spans="3:95" x14ac:dyDescent="0.2">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row>
    <row r="209" spans="3:95" x14ac:dyDescent="0.2">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row>
    <row r="210" spans="3:95" x14ac:dyDescent="0.2">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row>
    <row r="211" spans="3:95" x14ac:dyDescent="0.2">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row>
    <row r="212" spans="3:95" x14ac:dyDescent="0.2">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row>
    <row r="213" spans="3:95" x14ac:dyDescent="0.2">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row>
    <row r="214" spans="3:95" x14ac:dyDescent="0.2">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row>
    <row r="215" spans="3:95" x14ac:dyDescent="0.2">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row>
    <row r="216" spans="3:95" x14ac:dyDescent="0.2">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row>
    <row r="217" spans="3:95" x14ac:dyDescent="0.2">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row>
    <row r="218" spans="3:95" x14ac:dyDescent="0.2">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row>
    <row r="219" spans="3:95" x14ac:dyDescent="0.2">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row>
    <row r="220" spans="3:95" x14ac:dyDescent="0.2">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row>
    <row r="221" spans="3:95" x14ac:dyDescent="0.2">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row>
    <row r="222" spans="3:95" x14ac:dyDescent="0.2">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row>
    <row r="223" spans="3:95" x14ac:dyDescent="0.2">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row>
    <row r="224" spans="3:95" x14ac:dyDescent="0.2">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row>
    <row r="225" spans="3:95" x14ac:dyDescent="0.2">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row>
    <row r="226" spans="3:95" x14ac:dyDescent="0.2">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row>
    <row r="227" spans="3:95" x14ac:dyDescent="0.2">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row>
    <row r="228" spans="3:95" x14ac:dyDescent="0.2">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row>
    <row r="229" spans="3:95" x14ac:dyDescent="0.2">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row>
    <row r="230" spans="3:95" x14ac:dyDescent="0.2">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row>
    <row r="231" spans="3:95" x14ac:dyDescent="0.2">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row>
    <row r="232" spans="3:95" x14ac:dyDescent="0.2">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row>
    <row r="233" spans="3:95" x14ac:dyDescent="0.2">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row>
    <row r="234" spans="3:95" x14ac:dyDescent="0.2">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row>
    <row r="235" spans="3:95" x14ac:dyDescent="0.2">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row>
    <row r="236" spans="3:95" x14ac:dyDescent="0.2">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row>
    <row r="237" spans="3:95" x14ac:dyDescent="0.2">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row>
    <row r="238" spans="3:95" x14ac:dyDescent="0.2">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row>
    <row r="239" spans="3:95" x14ac:dyDescent="0.2">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row>
    <row r="240" spans="3:95" x14ac:dyDescent="0.2">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row>
    <row r="241" spans="3:95" x14ac:dyDescent="0.2">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row>
    <row r="242" spans="3:95" x14ac:dyDescent="0.2">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row>
    <row r="243" spans="3:95" x14ac:dyDescent="0.2">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row>
    <row r="244" spans="3:95" x14ac:dyDescent="0.2">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row>
    <row r="245" spans="3:95" x14ac:dyDescent="0.2">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row>
    <row r="246" spans="3:95" x14ac:dyDescent="0.2">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row>
    <row r="247" spans="3:95" x14ac:dyDescent="0.2">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row>
    <row r="248" spans="3:95" x14ac:dyDescent="0.2">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row>
    <row r="249" spans="3:95" x14ac:dyDescent="0.2">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row>
    <row r="250" spans="3:95" x14ac:dyDescent="0.2">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row>
    <row r="251" spans="3:95" x14ac:dyDescent="0.2">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row>
    <row r="252" spans="3:95" x14ac:dyDescent="0.2">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row>
    <row r="253" spans="3:95" x14ac:dyDescent="0.2">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row>
    <row r="254" spans="3:95" x14ac:dyDescent="0.2">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row>
    <row r="255" spans="3:95" x14ac:dyDescent="0.2">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row>
    <row r="256" spans="3:95" x14ac:dyDescent="0.2">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row>
    <row r="257" spans="3:95" x14ac:dyDescent="0.2">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row>
    <row r="258" spans="3:95" x14ac:dyDescent="0.2">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row>
    <row r="259" spans="3:95" x14ac:dyDescent="0.2">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row>
    <row r="260" spans="3:95" x14ac:dyDescent="0.2">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row>
    <row r="261" spans="3:95" x14ac:dyDescent="0.2">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row>
    <row r="262" spans="3:95" x14ac:dyDescent="0.2">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row>
    <row r="263" spans="3:95" x14ac:dyDescent="0.2">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row>
    <row r="264" spans="3:95" x14ac:dyDescent="0.2">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row>
    <row r="265" spans="3:95" x14ac:dyDescent="0.2">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row>
    <row r="266" spans="3:95" x14ac:dyDescent="0.2">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row>
    <row r="267" spans="3:95" x14ac:dyDescent="0.2">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row>
    <row r="268" spans="3:95" x14ac:dyDescent="0.2">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row>
    <row r="269" spans="3:95" x14ac:dyDescent="0.2">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row>
    <row r="270" spans="3:95" x14ac:dyDescent="0.2">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row>
    <row r="271" spans="3:95" x14ac:dyDescent="0.2">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row>
    <row r="272" spans="3:95" x14ac:dyDescent="0.2">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row>
    <row r="273" spans="3:95" x14ac:dyDescent="0.2">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row>
    <row r="274" spans="3:95" x14ac:dyDescent="0.2">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row>
    <row r="275" spans="3:95" x14ac:dyDescent="0.2">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row>
    <row r="276" spans="3:95" x14ac:dyDescent="0.2">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row>
    <row r="277" spans="3:95" x14ac:dyDescent="0.2">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row>
    <row r="278" spans="3:95" x14ac:dyDescent="0.2">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row>
    <row r="279" spans="3:95" x14ac:dyDescent="0.2">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row>
    <row r="280" spans="3:95" x14ac:dyDescent="0.2">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row>
    <row r="281" spans="3:95" x14ac:dyDescent="0.2">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row>
    <row r="282" spans="3:95" x14ac:dyDescent="0.2">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row>
    <row r="283" spans="3:95" x14ac:dyDescent="0.2">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row>
    <row r="284" spans="3:95" x14ac:dyDescent="0.2">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row>
    <row r="285" spans="3:95" x14ac:dyDescent="0.2">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row>
    <row r="286" spans="3:95" x14ac:dyDescent="0.2">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row>
    <row r="287" spans="3:95" x14ac:dyDescent="0.2">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row>
    <row r="288" spans="3:95" x14ac:dyDescent="0.2">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row>
    <row r="289" spans="3:95" x14ac:dyDescent="0.2">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row>
    <row r="290" spans="3:95" x14ac:dyDescent="0.2">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row>
    <row r="291" spans="3:95" x14ac:dyDescent="0.2">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row>
    <row r="292" spans="3:95" x14ac:dyDescent="0.2">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row>
    <row r="293" spans="3:95" x14ac:dyDescent="0.2">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row>
    <row r="294" spans="3:95" x14ac:dyDescent="0.2">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row>
    <row r="295" spans="3:95" x14ac:dyDescent="0.2">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row>
    <row r="296" spans="3:95" x14ac:dyDescent="0.2">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row>
    <row r="297" spans="3:95" x14ac:dyDescent="0.2">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row>
    <row r="298" spans="3:95" x14ac:dyDescent="0.2">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row>
    <row r="299" spans="3:95" x14ac:dyDescent="0.2">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row>
    <row r="300" spans="3:95" x14ac:dyDescent="0.2">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row>
    <row r="301" spans="3:95" x14ac:dyDescent="0.2">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row>
    <row r="302" spans="3:95" x14ac:dyDescent="0.2">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row>
    <row r="303" spans="3:95" x14ac:dyDescent="0.2">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row>
    <row r="304" spans="3:95" x14ac:dyDescent="0.2">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row>
    <row r="305" spans="3:95" x14ac:dyDescent="0.2">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row>
    <row r="306" spans="3:95" x14ac:dyDescent="0.2">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row>
    <row r="307" spans="3:95" x14ac:dyDescent="0.2">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row>
    <row r="308" spans="3:95" x14ac:dyDescent="0.2">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row>
    <row r="309" spans="3:95" x14ac:dyDescent="0.2">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row>
    <row r="310" spans="3:95" x14ac:dyDescent="0.2">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row>
    <row r="311" spans="3:95" x14ac:dyDescent="0.2">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row>
    <row r="312" spans="3:95" x14ac:dyDescent="0.2">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row>
    <row r="313" spans="3:95" x14ac:dyDescent="0.2">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row>
    <row r="314" spans="3:95" x14ac:dyDescent="0.2">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row>
    <row r="315" spans="3:95" x14ac:dyDescent="0.2">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row>
    <row r="316" spans="3:95" x14ac:dyDescent="0.2">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row>
    <row r="317" spans="3:95" x14ac:dyDescent="0.2">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row>
    <row r="318" spans="3:95" x14ac:dyDescent="0.2">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row>
    <row r="319" spans="3:95" x14ac:dyDescent="0.2">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row>
    <row r="320" spans="3:95" x14ac:dyDescent="0.2">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row>
    <row r="321" spans="3:95" x14ac:dyDescent="0.2">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row>
    <row r="322" spans="3:95" x14ac:dyDescent="0.2">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row>
    <row r="323" spans="3:95" x14ac:dyDescent="0.2">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row>
    <row r="324" spans="3:95" x14ac:dyDescent="0.2">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row>
    <row r="325" spans="3:95" x14ac:dyDescent="0.2">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row>
    <row r="326" spans="3:95" x14ac:dyDescent="0.2">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row>
    <row r="327" spans="3:95" x14ac:dyDescent="0.2">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row>
    <row r="328" spans="3:95" x14ac:dyDescent="0.2">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row>
    <row r="329" spans="3:95" x14ac:dyDescent="0.2">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row>
    <row r="330" spans="3:95" x14ac:dyDescent="0.2">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row>
    <row r="331" spans="3:95" x14ac:dyDescent="0.2">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row>
    <row r="332" spans="3:95" x14ac:dyDescent="0.2">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row>
    <row r="333" spans="3:95" x14ac:dyDescent="0.2">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row>
    <row r="334" spans="3:95" x14ac:dyDescent="0.2">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row>
    <row r="335" spans="3:95" x14ac:dyDescent="0.2">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row>
    <row r="336" spans="3:95" x14ac:dyDescent="0.2">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row>
    <row r="337" spans="3:95" x14ac:dyDescent="0.2">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row>
    <row r="338" spans="3:95" x14ac:dyDescent="0.2">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row>
    <row r="339" spans="3:95" x14ac:dyDescent="0.2">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row>
    <row r="340" spans="3:95" x14ac:dyDescent="0.2">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row>
    <row r="341" spans="3:95" x14ac:dyDescent="0.2">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row>
    <row r="342" spans="3:95" x14ac:dyDescent="0.2">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row>
    <row r="343" spans="3:95" x14ac:dyDescent="0.2">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row>
    <row r="344" spans="3:95" x14ac:dyDescent="0.2">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row>
    <row r="345" spans="3:95" x14ac:dyDescent="0.2">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row>
    <row r="346" spans="3:95" x14ac:dyDescent="0.2">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row>
    <row r="347" spans="3:95" x14ac:dyDescent="0.2">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row>
    <row r="348" spans="3:95" x14ac:dyDescent="0.2">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row>
    <row r="349" spans="3:95" x14ac:dyDescent="0.2">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row>
    <row r="350" spans="3:95" x14ac:dyDescent="0.2">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row>
    <row r="351" spans="3:95" x14ac:dyDescent="0.2">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row>
    <row r="352" spans="3:95" x14ac:dyDescent="0.2">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row>
    <row r="353" spans="3:95" x14ac:dyDescent="0.2">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row>
    <row r="354" spans="3:95" x14ac:dyDescent="0.2">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row>
    <row r="355" spans="3:95" x14ac:dyDescent="0.2">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row>
    <row r="356" spans="3:95" x14ac:dyDescent="0.2">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row>
    <row r="357" spans="3:95" x14ac:dyDescent="0.2">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row>
    <row r="358" spans="3:95" x14ac:dyDescent="0.2">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row>
    <row r="359" spans="3:95" x14ac:dyDescent="0.2">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row>
    <row r="360" spans="3:95" x14ac:dyDescent="0.2">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row>
    <row r="361" spans="3:95" x14ac:dyDescent="0.2">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row>
    <row r="362" spans="3:95" x14ac:dyDescent="0.2">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row>
    <row r="363" spans="3:95" x14ac:dyDescent="0.2">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row>
    <row r="364" spans="3:95" x14ac:dyDescent="0.2">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row>
    <row r="365" spans="3:95" x14ac:dyDescent="0.2">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row>
    <row r="366" spans="3:95" x14ac:dyDescent="0.2">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row>
    <row r="367" spans="3:95" x14ac:dyDescent="0.2">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row>
    <row r="368" spans="3:95" x14ac:dyDescent="0.2">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row>
    <row r="369" spans="3:95" x14ac:dyDescent="0.2">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row>
    <row r="370" spans="3:95" x14ac:dyDescent="0.2">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row>
    <row r="371" spans="3:95" x14ac:dyDescent="0.2">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row>
    <row r="372" spans="3:95" x14ac:dyDescent="0.2">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row>
    <row r="373" spans="3:95" x14ac:dyDescent="0.2">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row>
    <row r="374" spans="3:95" x14ac:dyDescent="0.2">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row>
    <row r="375" spans="3:95" x14ac:dyDescent="0.2">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row>
    <row r="376" spans="3:95" x14ac:dyDescent="0.2">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row>
    <row r="377" spans="3:95" x14ac:dyDescent="0.2">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row>
    <row r="378" spans="3:95" x14ac:dyDescent="0.2">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row>
    <row r="379" spans="3:95" x14ac:dyDescent="0.2">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row>
    <row r="380" spans="3:95" x14ac:dyDescent="0.2">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row>
    <row r="381" spans="3:95" x14ac:dyDescent="0.2">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row>
    <row r="382" spans="3:95" x14ac:dyDescent="0.2">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row>
    <row r="383" spans="3:95" x14ac:dyDescent="0.2">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row>
    <row r="384" spans="3:95" x14ac:dyDescent="0.2">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row>
    <row r="385" spans="3:95" x14ac:dyDescent="0.2">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row>
    <row r="386" spans="3:95" x14ac:dyDescent="0.2">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row>
    <row r="387" spans="3:95" x14ac:dyDescent="0.2">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row>
    <row r="388" spans="3:95" x14ac:dyDescent="0.2">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row>
    <row r="389" spans="3:95" x14ac:dyDescent="0.2">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row>
    <row r="390" spans="3:95" x14ac:dyDescent="0.2">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row>
    <row r="391" spans="3:95" x14ac:dyDescent="0.2">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row>
    <row r="392" spans="3:95" x14ac:dyDescent="0.2">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row>
    <row r="393" spans="3:95" x14ac:dyDescent="0.2">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row>
    <row r="394" spans="3:95" x14ac:dyDescent="0.2">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row>
    <row r="395" spans="3:95" x14ac:dyDescent="0.2">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row>
    <row r="396" spans="3:95" x14ac:dyDescent="0.2">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row>
    <row r="397" spans="3:95" x14ac:dyDescent="0.2">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row>
    <row r="398" spans="3:95" x14ac:dyDescent="0.2">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row>
    <row r="399" spans="3:95" x14ac:dyDescent="0.2">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row>
    <row r="400" spans="3:95" x14ac:dyDescent="0.2">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row>
    <row r="401" spans="3:95" x14ac:dyDescent="0.2">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row>
    <row r="402" spans="3:95" x14ac:dyDescent="0.2">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row>
    <row r="403" spans="3:95" x14ac:dyDescent="0.2">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row>
    <row r="404" spans="3:95" x14ac:dyDescent="0.2">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row>
    <row r="405" spans="3:95" x14ac:dyDescent="0.2">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row>
    <row r="406" spans="3:95" x14ac:dyDescent="0.2">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row>
    <row r="407" spans="3:95" x14ac:dyDescent="0.2">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row>
    <row r="408" spans="3:95" x14ac:dyDescent="0.2">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row>
    <row r="409" spans="3:95" x14ac:dyDescent="0.2">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row>
    <row r="410" spans="3:95" x14ac:dyDescent="0.2">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row>
    <row r="411" spans="3:95" x14ac:dyDescent="0.2">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row>
    <row r="412" spans="3:95" x14ac:dyDescent="0.2">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row>
    <row r="413" spans="3:95" x14ac:dyDescent="0.2">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row>
    <row r="414" spans="3:95" x14ac:dyDescent="0.2">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row>
    <row r="415" spans="3:95" x14ac:dyDescent="0.2">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row>
    <row r="416" spans="3:95" x14ac:dyDescent="0.2">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row>
    <row r="417" spans="3:95" x14ac:dyDescent="0.2">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row>
    <row r="418" spans="3:95" x14ac:dyDescent="0.2">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row>
    <row r="419" spans="3:95" x14ac:dyDescent="0.2">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row>
    <row r="420" spans="3:95" x14ac:dyDescent="0.2">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row>
    <row r="421" spans="3:95" x14ac:dyDescent="0.2">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row>
    <row r="422" spans="3:95" x14ac:dyDescent="0.2">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row>
    <row r="423" spans="3:95" x14ac:dyDescent="0.2">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row>
    <row r="424" spans="3:95" x14ac:dyDescent="0.2">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row>
    <row r="425" spans="3:95" x14ac:dyDescent="0.2">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row>
    <row r="426" spans="3:95" x14ac:dyDescent="0.2">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row>
    <row r="427" spans="3:95" x14ac:dyDescent="0.2">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row>
    <row r="428" spans="3:95" x14ac:dyDescent="0.2">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row>
    <row r="429" spans="3:95" x14ac:dyDescent="0.2">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row>
    <row r="430" spans="3:95" x14ac:dyDescent="0.2">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row>
    <row r="431" spans="3:95" x14ac:dyDescent="0.2">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row>
    <row r="432" spans="3:95" x14ac:dyDescent="0.2">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row>
    <row r="433" spans="3:95" x14ac:dyDescent="0.2">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row>
    <row r="434" spans="3:95" x14ac:dyDescent="0.2">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row>
    <row r="435" spans="3:95" x14ac:dyDescent="0.2">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row>
    <row r="436" spans="3:95" x14ac:dyDescent="0.2">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row>
    <row r="437" spans="3:95" x14ac:dyDescent="0.2">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row>
    <row r="438" spans="3:95" x14ac:dyDescent="0.2">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row>
    <row r="439" spans="3:95" x14ac:dyDescent="0.2">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row>
    <row r="440" spans="3:95" x14ac:dyDescent="0.2">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row>
    <row r="441" spans="3:95" x14ac:dyDescent="0.2">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row>
    <row r="442" spans="3:95" x14ac:dyDescent="0.2">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row>
    <row r="443" spans="3:95" x14ac:dyDescent="0.2">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row>
    <row r="444" spans="3:95" x14ac:dyDescent="0.2">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row>
    <row r="445" spans="3:95" x14ac:dyDescent="0.2">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row>
    <row r="446" spans="3:95" x14ac:dyDescent="0.2">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row>
    <row r="447" spans="3:95" x14ac:dyDescent="0.2">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row>
    <row r="448" spans="3:95" x14ac:dyDescent="0.2">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row>
    <row r="449" spans="3:95" x14ac:dyDescent="0.2">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row>
    <row r="450" spans="3:95" x14ac:dyDescent="0.2">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row>
    <row r="451" spans="3:95" x14ac:dyDescent="0.2">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row>
    <row r="452" spans="3:95" x14ac:dyDescent="0.2">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row>
    <row r="453" spans="3:95" x14ac:dyDescent="0.2">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row>
    <row r="454" spans="3:95" x14ac:dyDescent="0.2">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row>
    <row r="455" spans="3:95" x14ac:dyDescent="0.2">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row>
    <row r="456" spans="3:95" x14ac:dyDescent="0.2">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row>
    <row r="457" spans="3:95" x14ac:dyDescent="0.2">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row>
    <row r="458" spans="3:95" x14ac:dyDescent="0.2">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row>
    <row r="459" spans="3:95" x14ac:dyDescent="0.2">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row>
    <row r="460" spans="3:95" x14ac:dyDescent="0.2">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row>
    <row r="461" spans="3:95" x14ac:dyDescent="0.2">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row>
    <row r="462" spans="3:95" x14ac:dyDescent="0.2">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row>
    <row r="463" spans="3:95" x14ac:dyDescent="0.2">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row>
    <row r="464" spans="3:95" x14ac:dyDescent="0.2">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row>
    <row r="465" spans="3:95" x14ac:dyDescent="0.2">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row>
    <row r="466" spans="3:95" x14ac:dyDescent="0.2">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row>
    <row r="467" spans="3:95" x14ac:dyDescent="0.2">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row>
    <row r="468" spans="3:95" x14ac:dyDescent="0.2">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row>
    <row r="469" spans="3:95" x14ac:dyDescent="0.2">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row>
    <row r="470" spans="3:95" x14ac:dyDescent="0.2">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row>
    <row r="471" spans="3:95" x14ac:dyDescent="0.2">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row>
    <row r="472" spans="3:95" x14ac:dyDescent="0.2">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row>
    <row r="473" spans="3:95" x14ac:dyDescent="0.2">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row>
    <row r="474" spans="3:95" x14ac:dyDescent="0.2">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row>
    <row r="475" spans="3:95" x14ac:dyDescent="0.2">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row>
    <row r="476" spans="3:95" x14ac:dyDescent="0.2">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row>
    <row r="477" spans="3:95" x14ac:dyDescent="0.2">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row>
    <row r="478" spans="3:95" x14ac:dyDescent="0.2">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row>
    <row r="479" spans="3:95" x14ac:dyDescent="0.2">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row>
    <row r="480" spans="3:95" x14ac:dyDescent="0.2">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row>
    <row r="481" spans="3:95" x14ac:dyDescent="0.2">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row>
    <row r="482" spans="3:95" x14ac:dyDescent="0.2">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row>
    <row r="483" spans="3:95" x14ac:dyDescent="0.2">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row>
    <row r="484" spans="3:95" x14ac:dyDescent="0.2">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row>
    <row r="485" spans="3:95" x14ac:dyDescent="0.2">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row>
    <row r="486" spans="3:95" x14ac:dyDescent="0.2">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row>
    <row r="487" spans="3:95" x14ac:dyDescent="0.2">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row>
    <row r="488" spans="3:95" x14ac:dyDescent="0.2">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row>
    <row r="489" spans="3:95" x14ac:dyDescent="0.2">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row>
    <row r="490" spans="3:95" x14ac:dyDescent="0.2">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row>
    <row r="491" spans="3:95" x14ac:dyDescent="0.2">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row>
    <row r="492" spans="3:95" x14ac:dyDescent="0.2">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row>
    <row r="493" spans="3:95" x14ac:dyDescent="0.2">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row>
    <row r="494" spans="3:95" x14ac:dyDescent="0.2">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row>
    <row r="495" spans="3:95" x14ac:dyDescent="0.2">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row>
    <row r="496" spans="3:95" x14ac:dyDescent="0.2">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row>
    <row r="497" spans="3:95" x14ac:dyDescent="0.2">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row>
    <row r="498" spans="3:95" x14ac:dyDescent="0.2">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row>
    <row r="499" spans="3:95" x14ac:dyDescent="0.2">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row>
    <row r="500" spans="3:95" x14ac:dyDescent="0.2">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row>
    <row r="501" spans="3:95" x14ac:dyDescent="0.2">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row>
    <row r="502" spans="3:95" x14ac:dyDescent="0.2">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row>
    <row r="503" spans="3:95" x14ac:dyDescent="0.2">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row>
    <row r="504" spans="3:95" x14ac:dyDescent="0.2">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row>
    <row r="505" spans="3:95" x14ac:dyDescent="0.2">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row>
    <row r="506" spans="3:95" x14ac:dyDescent="0.2">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row>
    <row r="507" spans="3:95" x14ac:dyDescent="0.2">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row>
    <row r="508" spans="3:95" x14ac:dyDescent="0.2">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row>
    <row r="509" spans="3:95" x14ac:dyDescent="0.2">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row>
    <row r="510" spans="3:95" x14ac:dyDescent="0.2">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row>
    <row r="511" spans="3:95" x14ac:dyDescent="0.2">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row>
    <row r="512" spans="3:95" x14ac:dyDescent="0.2">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row>
    <row r="513" spans="3:95" x14ac:dyDescent="0.2">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row>
    <row r="514" spans="3:95" x14ac:dyDescent="0.2">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row>
    <row r="515" spans="3:95" x14ac:dyDescent="0.2">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row>
    <row r="516" spans="3:95" x14ac:dyDescent="0.2">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row>
    <row r="517" spans="3:95" x14ac:dyDescent="0.2">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row>
    <row r="518" spans="3:95" x14ac:dyDescent="0.2">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row>
    <row r="519" spans="3:95" x14ac:dyDescent="0.2">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row>
    <row r="520" spans="3:95" x14ac:dyDescent="0.2">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row>
    <row r="521" spans="3:95" x14ac:dyDescent="0.2">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row>
    <row r="522" spans="3:95" x14ac:dyDescent="0.2">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row>
    <row r="523" spans="3:95" x14ac:dyDescent="0.2">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row>
    <row r="524" spans="3:95" x14ac:dyDescent="0.2">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row>
    <row r="525" spans="3:95" x14ac:dyDescent="0.2">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row>
    <row r="526" spans="3:95" x14ac:dyDescent="0.2">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row>
    <row r="527" spans="3:95" x14ac:dyDescent="0.2">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row>
    <row r="528" spans="3:95" x14ac:dyDescent="0.2">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row>
    <row r="529" spans="3:95" x14ac:dyDescent="0.2">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row>
    <row r="530" spans="3:95" x14ac:dyDescent="0.2">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row>
    <row r="531" spans="3:95" x14ac:dyDescent="0.2">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row>
    <row r="532" spans="3:95" x14ac:dyDescent="0.2">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row>
    <row r="533" spans="3:95" x14ac:dyDescent="0.2">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row>
    <row r="534" spans="3:95" x14ac:dyDescent="0.2">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row>
    <row r="535" spans="3:95" x14ac:dyDescent="0.2">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row>
    <row r="536" spans="3:95" x14ac:dyDescent="0.2">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row>
    <row r="537" spans="3:95" x14ac:dyDescent="0.2">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row>
    <row r="538" spans="3:95" x14ac:dyDescent="0.2">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row>
    <row r="539" spans="3:95" x14ac:dyDescent="0.2">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row>
    <row r="540" spans="3:95" x14ac:dyDescent="0.2">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row>
    <row r="541" spans="3:95" x14ac:dyDescent="0.2">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row>
    <row r="542" spans="3:95" x14ac:dyDescent="0.2">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row>
    <row r="543" spans="3:95" x14ac:dyDescent="0.2">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row>
    <row r="544" spans="3:95" x14ac:dyDescent="0.2">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row>
    <row r="545" spans="3:95" x14ac:dyDescent="0.2">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row>
    <row r="546" spans="3:95" x14ac:dyDescent="0.2">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row>
    <row r="547" spans="3:95" x14ac:dyDescent="0.2">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row>
    <row r="548" spans="3:95" x14ac:dyDescent="0.2">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row>
    <row r="549" spans="3:95" x14ac:dyDescent="0.2">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row>
    <row r="550" spans="3:95" x14ac:dyDescent="0.2">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row>
    <row r="551" spans="3:95" x14ac:dyDescent="0.2">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row>
    <row r="552" spans="3:95" x14ac:dyDescent="0.2">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row>
    <row r="553" spans="3:95" x14ac:dyDescent="0.2">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row>
    <row r="554" spans="3:95" x14ac:dyDescent="0.2">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row>
    <row r="555" spans="3:95" x14ac:dyDescent="0.2">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row>
    <row r="556" spans="3:95" x14ac:dyDescent="0.2">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row>
    <row r="557" spans="3:95" x14ac:dyDescent="0.2">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row>
    <row r="558" spans="3:95" x14ac:dyDescent="0.2">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row>
    <row r="559" spans="3:95" x14ac:dyDescent="0.2">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row>
    <row r="560" spans="3:95" x14ac:dyDescent="0.2">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row>
    <row r="561" spans="3:95" x14ac:dyDescent="0.2">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row>
    <row r="562" spans="3:95" x14ac:dyDescent="0.2">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row>
    <row r="563" spans="3:95" x14ac:dyDescent="0.2">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row>
    <row r="564" spans="3:95" x14ac:dyDescent="0.2">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row>
    <row r="565" spans="3:95" x14ac:dyDescent="0.2">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row>
    <row r="566" spans="3:95" x14ac:dyDescent="0.2">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row>
    <row r="567" spans="3:95" x14ac:dyDescent="0.2">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row>
    <row r="568" spans="3:95" x14ac:dyDescent="0.2">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row>
    <row r="569" spans="3:95" x14ac:dyDescent="0.2">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row>
    <row r="570" spans="3:95" x14ac:dyDescent="0.2">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row>
    <row r="571" spans="3:95" x14ac:dyDescent="0.2">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row>
    <row r="572" spans="3:95" x14ac:dyDescent="0.2">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row>
    <row r="573" spans="3:95" x14ac:dyDescent="0.2">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row>
    <row r="574" spans="3:95" x14ac:dyDescent="0.2">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row>
    <row r="575" spans="3:95" x14ac:dyDescent="0.2">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row>
    <row r="576" spans="3:95" x14ac:dyDescent="0.2">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row>
    <row r="577" spans="3:95" x14ac:dyDescent="0.2">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row>
    <row r="578" spans="3:95" x14ac:dyDescent="0.2">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row>
    <row r="579" spans="3:95" x14ac:dyDescent="0.2">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row>
    <row r="580" spans="3:95" x14ac:dyDescent="0.2">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row>
    <row r="581" spans="3:95" x14ac:dyDescent="0.2">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row>
    <row r="582" spans="3:95" x14ac:dyDescent="0.2">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row>
    <row r="583" spans="3:95" x14ac:dyDescent="0.2">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row>
    <row r="584" spans="3:95" x14ac:dyDescent="0.2">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row>
    <row r="585" spans="3:95" x14ac:dyDescent="0.2">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row>
    <row r="586" spans="3:95" x14ac:dyDescent="0.2">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row>
    <row r="587" spans="3:95" x14ac:dyDescent="0.2">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row>
    <row r="588" spans="3:95" x14ac:dyDescent="0.2">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row>
    <row r="589" spans="3:95" x14ac:dyDescent="0.2">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row>
    <row r="590" spans="3:95" x14ac:dyDescent="0.2">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row>
    <row r="591" spans="3:95" x14ac:dyDescent="0.2">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row>
    <row r="592" spans="3:95" x14ac:dyDescent="0.2">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row>
    <row r="593" spans="3:95" x14ac:dyDescent="0.2">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row>
    <row r="594" spans="3:95" x14ac:dyDescent="0.2">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row>
    <row r="595" spans="3:95" x14ac:dyDescent="0.2">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row>
    <row r="596" spans="3:95" x14ac:dyDescent="0.2">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row>
    <row r="597" spans="3:95" x14ac:dyDescent="0.2">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row>
    <row r="598" spans="3:95" x14ac:dyDescent="0.2">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row>
    <row r="599" spans="3:95" x14ac:dyDescent="0.2">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row>
    <row r="600" spans="3:95" x14ac:dyDescent="0.2">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row>
  </sheetData>
  <mergeCells count="3">
    <mergeCell ref="A1:I1"/>
    <mergeCell ref="A3:I3"/>
    <mergeCell ref="A5:I5"/>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600"/>
  <sheetViews>
    <sheetView tabSelected="1" workbookViewId="0">
      <selection activeCell="L12" sqref="L12"/>
    </sheetView>
  </sheetViews>
  <sheetFormatPr defaultColWidth="11.5703125" defaultRowHeight="12.75" x14ac:dyDescent="0.2"/>
  <cols>
    <col min="1" max="1" width="15.7109375" customWidth="1"/>
  </cols>
  <sheetData>
    <row r="1" spans="1:60" ht="63" customHeight="1" x14ac:dyDescent="0.3">
      <c r="A1" s="28" t="s">
        <v>155</v>
      </c>
      <c r="B1" s="28"/>
      <c r="C1" s="28"/>
      <c r="D1" s="28"/>
      <c r="E1" s="28"/>
      <c r="F1" s="28"/>
      <c r="G1" s="28"/>
      <c r="H1" s="28"/>
      <c r="I1" s="28"/>
    </row>
    <row r="2" spans="1:60" ht="4.1500000000000004" customHeight="1" x14ac:dyDescent="0.2">
      <c r="A2" s="4"/>
      <c r="B2" s="4"/>
      <c r="C2" s="4"/>
      <c r="D2" s="4"/>
      <c r="E2" s="4"/>
      <c r="F2" s="4"/>
      <c r="G2" s="4"/>
      <c r="H2" s="4"/>
      <c r="I2" s="4"/>
    </row>
    <row r="3" spans="1:60" ht="15" x14ac:dyDescent="0.2">
      <c r="A3" s="29" t="s">
        <v>156</v>
      </c>
      <c r="B3" s="29"/>
      <c r="C3" s="29"/>
      <c r="D3" s="29"/>
      <c r="E3" s="29"/>
      <c r="F3" s="29"/>
      <c r="G3" s="29"/>
      <c r="H3" s="29"/>
      <c r="I3" s="29"/>
    </row>
    <row r="4" spans="1:60" ht="15" x14ac:dyDescent="0.25">
      <c r="A4" s="7"/>
      <c r="B4" s="7"/>
      <c r="C4" s="7"/>
      <c r="D4" s="7"/>
      <c r="E4" s="7"/>
      <c r="F4" s="7"/>
      <c r="G4" s="7"/>
      <c r="H4" s="7"/>
      <c r="I4" s="7"/>
    </row>
    <row r="5" spans="1:60" ht="15" x14ac:dyDescent="0.25">
      <c r="A5" s="30" t="s">
        <v>252</v>
      </c>
      <c r="B5" s="30"/>
      <c r="C5" s="30"/>
      <c r="D5" s="30"/>
      <c r="E5" s="30"/>
      <c r="F5" s="30"/>
      <c r="G5" s="30"/>
      <c r="H5" s="30"/>
      <c r="I5" s="30"/>
    </row>
    <row r="6" spans="1:60" x14ac:dyDescent="0.2">
      <c r="A6" s="8" t="str">
        <f>HYPERLINK("#'Index'!A1", "Return to Index tab")</f>
        <v>Return to Index tab</v>
      </c>
    </row>
    <row r="7" spans="1:60" ht="38.25" x14ac:dyDescent="0.2">
      <c r="A7" s="4" t="s">
        <v>154</v>
      </c>
      <c r="B7" s="6" t="s">
        <v>119</v>
      </c>
      <c r="C7" s="6" t="s">
        <v>120</v>
      </c>
      <c r="D7" s="6" t="s">
        <v>121</v>
      </c>
      <c r="E7" s="6" t="s">
        <v>122</v>
      </c>
      <c r="F7" s="6" t="s">
        <v>123</v>
      </c>
      <c r="G7" s="6" t="s">
        <v>124</v>
      </c>
      <c r="H7" s="6" t="s">
        <v>125</v>
      </c>
      <c r="I7" s="6" t="s">
        <v>126</v>
      </c>
      <c r="J7" s="6" t="s">
        <v>127</v>
      </c>
      <c r="K7" s="6" t="s">
        <v>128</v>
      </c>
      <c r="L7" s="6" t="s">
        <v>129</v>
      </c>
      <c r="M7" s="6" t="s">
        <v>130</v>
      </c>
    </row>
    <row r="8" spans="1:60" x14ac:dyDescent="0.2">
      <c r="A8" t="s">
        <v>91</v>
      </c>
      <c r="B8">
        <v>8166757.2770869201</v>
      </c>
      <c r="C8" s="5">
        <v>4292374.8544095168</v>
      </c>
      <c r="D8" s="5">
        <v>3060769.5064558662</v>
      </c>
      <c r="E8" s="5">
        <v>1231605.3479536499</v>
      </c>
      <c r="F8" s="5">
        <v>4764226.9430777486</v>
      </c>
      <c r="G8" s="5">
        <v>5412276.9430777477</v>
      </c>
      <c r="H8" s="5">
        <v>-648049.99999999919</v>
      </c>
      <c r="I8" s="5">
        <v>7028444.0342221847</v>
      </c>
      <c r="J8" s="5">
        <v>4267174.0342221791</v>
      </c>
      <c r="K8" s="5">
        <v>2761270</v>
      </c>
      <c r="L8" s="5">
        <v>2113220.0000000009</v>
      </c>
      <c r="M8" s="5">
        <v>11511582.6282677</v>
      </c>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row>
    <row r="9" spans="1:60" x14ac:dyDescent="0.2">
      <c r="B9" s="5"/>
      <c r="M9" s="5"/>
      <c r="N9" s="5"/>
      <c r="O9" s="5"/>
      <c r="P9" s="5"/>
      <c r="Q9" s="53"/>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row>
    <row r="10" spans="1:60" x14ac:dyDescent="0.2">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row>
    <row r="11" spans="1:60" x14ac:dyDescent="0.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row>
    <row r="12" spans="1:60" x14ac:dyDescent="0.2">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row>
    <row r="13" spans="1:60" x14ac:dyDescent="0.2">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row>
    <row r="14" spans="1:60" x14ac:dyDescent="0.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row>
    <row r="15" spans="1:60" x14ac:dyDescent="0.2">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row>
    <row r="16" spans="1:60" x14ac:dyDescent="0.2">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row>
    <row r="17" spans="3:60" x14ac:dyDescent="0.2">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row>
    <row r="18" spans="3:60" x14ac:dyDescent="0.2">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row>
    <row r="19" spans="3:60" x14ac:dyDescent="0.2">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row>
    <row r="20" spans="3:60" x14ac:dyDescent="0.2">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row>
    <row r="21" spans="3:60" x14ac:dyDescent="0.2">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row>
    <row r="22" spans="3:60" x14ac:dyDescent="0.2">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row>
    <row r="23" spans="3:60" x14ac:dyDescent="0.2">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row>
    <row r="24" spans="3:60" x14ac:dyDescent="0.2">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row>
    <row r="25" spans="3:60" x14ac:dyDescent="0.2">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row>
    <row r="26" spans="3:60" x14ac:dyDescent="0.2">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row>
    <row r="27" spans="3:60" x14ac:dyDescent="0.2">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row>
    <row r="28" spans="3:60" x14ac:dyDescent="0.2">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row>
    <row r="29" spans="3:60" x14ac:dyDescent="0.2">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row>
    <row r="30" spans="3:60" x14ac:dyDescent="0.2">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row>
    <row r="31" spans="3:60" x14ac:dyDescent="0.2">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row>
    <row r="32" spans="3:60" x14ac:dyDescent="0.2">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row>
    <row r="33" spans="3:60" x14ac:dyDescent="0.2">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row>
    <row r="34" spans="3:60" x14ac:dyDescent="0.2">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row>
    <row r="35" spans="3:60" x14ac:dyDescent="0.2">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row>
    <row r="36" spans="3:60" x14ac:dyDescent="0.2">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row>
    <row r="37" spans="3:60" x14ac:dyDescent="0.2">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row>
    <row r="38" spans="3:60" x14ac:dyDescent="0.2">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row>
    <row r="39" spans="3:60" x14ac:dyDescent="0.2">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row>
    <row r="40" spans="3:60" x14ac:dyDescent="0.2">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row>
    <row r="41" spans="3:60" x14ac:dyDescent="0.2">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row>
    <row r="42" spans="3:60" x14ac:dyDescent="0.2">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row>
    <row r="43" spans="3:60" x14ac:dyDescent="0.2">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row>
    <row r="44" spans="3:60" x14ac:dyDescent="0.2">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row>
    <row r="45" spans="3:60" x14ac:dyDescent="0.2">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row>
    <row r="46" spans="3:60" x14ac:dyDescent="0.2">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row>
    <row r="47" spans="3:60" x14ac:dyDescent="0.2">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row>
    <row r="48" spans="3:60" x14ac:dyDescent="0.2">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row>
    <row r="49" spans="3:60" x14ac:dyDescent="0.2">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row>
    <row r="50" spans="3:60" x14ac:dyDescent="0.2">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row>
    <row r="51" spans="3:60" x14ac:dyDescent="0.2">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row>
    <row r="52" spans="3:60" x14ac:dyDescent="0.2">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row>
    <row r="53" spans="3:60" x14ac:dyDescent="0.2">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row>
    <row r="54" spans="3:60" x14ac:dyDescent="0.2">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row>
    <row r="55" spans="3:60" x14ac:dyDescent="0.2">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row>
    <row r="56" spans="3:60" x14ac:dyDescent="0.2">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row>
    <row r="57" spans="3:60" x14ac:dyDescent="0.2">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row>
    <row r="58" spans="3:60" x14ac:dyDescent="0.2">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row>
    <row r="59" spans="3:60" x14ac:dyDescent="0.2">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row>
    <row r="60" spans="3:60" x14ac:dyDescent="0.2">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row>
    <row r="61" spans="3:60" x14ac:dyDescent="0.2">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row>
    <row r="62" spans="3:60" x14ac:dyDescent="0.2">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row>
    <row r="63" spans="3:60" x14ac:dyDescent="0.2">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row>
    <row r="64" spans="3:60" x14ac:dyDescent="0.2">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row>
    <row r="65" spans="3:60" x14ac:dyDescent="0.2">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row>
    <row r="66" spans="3:60" x14ac:dyDescent="0.2">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row>
    <row r="67" spans="3:60" x14ac:dyDescent="0.2">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row>
    <row r="68" spans="3:60" x14ac:dyDescent="0.2">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row>
    <row r="69" spans="3:60" x14ac:dyDescent="0.2">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row>
    <row r="70" spans="3:60" x14ac:dyDescent="0.2">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row>
    <row r="71" spans="3:60" x14ac:dyDescent="0.2">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row>
    <row r="72" spans="3:60" x14ac:dyDescent="0.2">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row>
    <row r="73" spans="3:60" x14ac:dyDescent="0.2">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row>
    <row r="74" spans="3:60" x14ac:dyDescent="0.2">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row>
    <row r="75" spans="3:60" x14ac:dyDescent="0.2">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row>
    <row r="76" spans="3:60" x14ac:dyDescent="0.2">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row>
    <row r="77" spans="3:60" x14ac:dyDescent="0.2">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row>
    <row r="78" spans="3:60" x14ac:dyDescent="0.2">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row>
    <row r="79" spans="3:60" x14ac:dyDescent="0.2">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row>
    <row r="80" spans="3:60" x14ac:dyDescent="0.2">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row>
    <row r="81" spans="3:60" x14ac:dyDescent="0.2">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row>
    <row r="82" spans="3:60" x14ac:dyDescent="0.2">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row>
    <row r="83" spans="3:60" x14ac:dyDescent="0.2">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row>
    <row r="84" spans="3:60" x14ac:dyDescent="0.2">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row>
    <row r="85" spans="3:60" x14ac:dyDescent="0.2">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row>
    <row r="86" spans="3:60" x14ac:dyDescent="0.2">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row>
    <row r="87" spans="3:60" x14ac:dyDescent="0.2">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row>
    <row r="88" spans="3:60" x14ac:dyDescent="0.2">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row>
    <row r="89" spans="3:60" x14ac:dyDescent="0.2">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row>
    <row r="90" spans="3:60" x14ac:dyDescent="0.2">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row>
    <row r="91" spans="3:60" x14ac:dyDescent="0.2">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row>
    <row r="92" spans="3:60" x14ac:dyDescent="0.2">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row>
    <row r="93" spans="3:60" x14ac:dyDescent="0.2">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row>
    <row r="94" spans="3:60" x14ac:dyDescent="0.2">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row>
    <row r="95" spans="3:60" x14ac:dyDescent="0.2">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row>
    <row r="96" spans="3:60" x14ac:dyDescent="0.2">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row>
    <row r="97" spans="3:60" x14ac:dyDescent="0.2">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row>
    <row r="98" spans="3:60" x14ac:dyDescent="0.2">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row>
    <row r="99" spans="3:60" x14ac:dyDescent="0.2">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row>
    <row r="100" spans="3:60" x14ac:dyDescent="0.2">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row>
    <row r="101" spans="3:60" x14ac:dyDescent="0.2">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row>
    <row r="102" spans="3:60" x14ac:dyDescent="0.2">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row>
    <row r="103" spans="3:60" x14ac:dyDescent="0.2">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row>
    <row r="104" spans="3:60" x14ac:dyDescent="0.2">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row>
    <row r="105" spans="3:60" x14ac:dyDescent="0.2">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row>
    <row r="106" spans="3:60" x14ac:dyDescent="0.2">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row>
    <row r="107" spans="3:60" x14ac:dyDescent="0.2">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row>
    <row r="108" spans="3:60" x14ac:dyDescent="0.2">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row>
    <row r="109" spans="3:60" x14ac:dyDescent="0.2">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row>
    <row r="110" spans="3:60" x14ac:dyDescent="0.2">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row>
    <row r="111" spans="3:60" x14ac:dyDescent="0.2">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row>
    <row r="112" spans="3:60" x14ac:dyDescent="0.2">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row>
    <row r="113" spans="3:60" x14ac:dyDescent="0.2">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row>
    <row r="114" spans="3:60" x14ac:dyDescent="0.2">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row>
    <row r="115" spans="3:60" x14ac:dyDescent="0.2">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row>
    <row r="116" spans="3:60" x14ac:dyDescent="0.2">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row>
    <row r="117" spans="3:60" x14ac:dyDescent="0.2">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row>
    <row r="118" spans="3:60" x14ac:dyDescent="0.2">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row>
    <row r="119" spans="3:60" x14ac:dyDescent="0.2">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row>
    <row r="120" spans="3:60" x14ac:dyDescent="0.2">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row>
    <row r="121" spans="3:60" x14ac:dyDescent="0.2">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row>
    <row r="122" spans="3:60" x14ac:dyDescent="0.2">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row>
    <row r="123" spans="3:60" x14ac:dyDescent="0.2">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row>
    <row r="124" spans="3:60" x14ac:dyDescent="0.2">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row>
    <row r="125" spans="3:60" x14ac:dyDescent="0.2">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row>
    <row r="126" spans="3:60" x14ac:dyDescent="0.2">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row>
    <row r="127" spans="3:60" x14ac:dyDescent="0.2">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row>
    <row r="128" spans="3:60" x14ac:dyDescent="0.2">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row>
    <row r="129" spans="3:60" x14ac:dyDescent="0.2">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row>
    <row r="130" spans="3:60" x14ac:dyDescent="0.2">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row>
    <row r="131" spans="3:60" x14ac:dyDescent="0.2">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row>
    <row r="132" spans="3:60" x14ac:dyDescent="0.2">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row>
    <row r="133" spans="3:60" x14ac:dyDescent="0.2">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row>
    <row r="134" spans="3:60" x14ac:dyDescent="0.2">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row>
    <row r="135" spans="3:60" x14ac:dyDescent="0.2">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row>
    <row r="136" spans="3:60" x14ac:dyDescent="0.2">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row>
    <row r="137" spans="3:60" x14ac:dyDescent="0.2">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row>
    <row r="138" spans="3:60" x14ac:dyDescent="0.2">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row>
    <row r="139" spans="3:60" x14ac:dyDescent="0.2">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row>
    <row r="140" spans="3:60" x14ac:dyDescent="0.2">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row>
    <row r="141" spans="3:60" x14ac:dyDescent="0.2">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row>
    <row r="142" spans="3:60" x14ac:dyDescent="0.2">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row>
    <row r="143" spans="3:60" x14ac:dyDescent="0.2">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row>
    <row r="144" spans="3:60" x14ac:dyDescent="0.2">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row>
    <row r="145" spans="3:60" x14ac:dyDescent="0.2">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row>
    <row r="146" spans="3:60" x14ac:dyDescent="0.2">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row>
    <row r="147" spans="3:60" x14ac:dyDescent="0.2">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row>
    <row r="148" spans="3:60" x14ac:dyDescent="0.2">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row>
    <row r="149" spans="3:60" x14ac:dyDescent="0.2">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row>
    <row r="150" spans="3:60" x14ac:dyDescent="0.2">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row>
    <row r="151" spans="3:60" x14ac:dyDescent="0.2">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row>
    <row r="152" spans="3:60" x14ac:dyDescent="0.2">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row>
    <row r="153" spans="3:60" x14ac:dyDescent="0.2">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row>
    <row r="154" spans="3:60" x14ac:dyDescent="0.2">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row>
    <row r="155" spans="3:60" x14ac:dyDescent="0.2">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row>
    <row r="156" spans="3:60" x14ac:dyDescent="0.2">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row>
    <row r="157" spans="3:60" x14ac:dyDescent="0.2">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row>
    <row r="158" spans="3:60" x14ac:dyDescent="0.2">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row>
    <row r="159" spans="3:60" x14ac:dyDescent="0.2">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row>
    <row r="160" spans="3:60" x14ac:dyDescent="0.2">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row>
    <row r="161" spans="3:60" x14ac:dyDescent="0.2">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row>
    <row r="162" spans="3:60" x14ac:dyDescent="0.2">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row>
    <row r="163" spans="3:60" x14ac:dyDescent="0.2">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row>
    <row r="164" spans="3:60" x14ac:dyDescent="0.2">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row>
    <row r="165" spans="3:60" x14ac:dyDescent="0.2">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row>
    <row r="166" spans="3:60" x14ac:dyDescent="0.2">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row>
    <row r="167" spans="3:60" x14ac:dyDescent="0.2">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row>
    <row r="168" spans="3:60" x14ac:dyDescent="0.2">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row>
    <row r="169" spans="3:60" x14ac:dyDescent="0.2">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row>
    <row r="170" spans="3:60" x14ac:dyDescent="0.2">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row>
    <row r="171" spans="3:60" x14ac:dyDescent="0.2">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row>
    <row r="172" spans="3:60" x14ac:dyDescent="0.2">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row>
    <row r="173" spans="3:60" x14ac:dyDescent="0.2">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row>
    <row r="174" spans="3:60" x14ac:dyDescent="0.2">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row>
    <row r="175" spans="3:60" x14ac:dyDescent="0.2">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row>
    <row r="176" spans="3:60" x14ac:dyDescent="0.2">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row>
    <row r="177" spans="3:60" x14ac:dyDescent="0.2">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row>
    <row r="178" spans="3:60" x14ac:dyDescent="0.2">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row>
    <row r="179" spans="3:60" x14ac:dyDescent="0.2">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row>
    <row r="180" spans="3:60" x14ac:dyDescent="0.2">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row>
    <row r="181" spans="3:60" x14ac:dyDescent="0.2">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row>
    <row r="182" spans="3:60" x14ac:dyDescent="0.2">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row>
    <row r="183" spans="3:60" x14ac:dyDescent="0.2">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row>
    <row r="184" spans="3:60" x14ac:dyDescent="0.2">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row>
    <row r="185" spans="3:60" x14ac:dyDescent="0.2">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row>
    <row r="186" spans="3:60" x14ac:dyDescent="0.2">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row>
    <row r="187" spans="3:60" x14ac:dyDescent="0.2">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row>
    <row r="188" spans="3:60" x14ac:dyDescent="0.2">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row>
    <row r="189" spans="3:60" x14ac:dyDescent="0.2">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row>
    <row r="190" spans="3:60" x14ac:dyDescent="0.2">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row>
    <row r="191" spans="3:60" x14ac:dyDescent="0.2">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row>
    <row r="192" spans="3:60" x14ac:dyDescent="0.2">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row>
    <row r="193" spans="3:60" x14ac:dyDescent="0.2">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row>
    <row r="194" spans="3:60" x14ac:dyDescent="0.2">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row>
    <row r="195" spans="3:60" x14ac:dyDescent="0.2">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row>
    <row r="196" spans="3:60" x14ac:dyDescent="0.2">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row>
    <row r="197" spans="3:60" x14ac:dyDescent="0.2">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row>
    <row r="198" spans="3:60" x14ac:dyDescent="0.2">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row>
    <row r="199" spans="3:60" x14ac:dyDescent="0.2">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row>
    <row r="200" spans="3:60" x14ac:dyDescent="0.2">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row>
    <row r="201" spans="3:60" x14ac:dyDescent="0.2">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row>
    <row r="202" spans="3:60" x14ac:dyDescent="0.2">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row>
    <row r="203" spans="3:60" x14ac:dyDescent="0.2">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row>
    <row r="204" spans="3:60" x14ac:dyDescent="0.2">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row>
    <row r="205" spans="3:60" x14ac:dyDescent="0.2">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row>
    <row r="206" spans="3:60" x14ac:dyDescent="0.2">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row>
    <row r="207" spans="3:60" x14ac:dyDescent="0.2">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row>
    <row r="208" spans="3:60" x14ac:dyDescent="0.2">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row>
    <row r="209" spans="3:60" x14ac:dyDescent="0.2">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row>
    <row r="210" spans="3:60" x14ac:dyDescent="0.2">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row>
    <row r="211" spans="3:60" x14ac:dyDescent="0.2">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row>
    <row r="212" spans="3:60" x14ac:dyDescent="0.2">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row>
    <row r="213" spans="3:60" x14ac:dyDescent="0.2">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row>
    <row r="214" spans="3:60" x14ac:dyDescent="0.2">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row>
    <row r="215" spans="3:60" x14ac:dyDescent="0.2">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row>
    <row r="216" spans="3:60" x14ac:dyDescent="0.2">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row>
    <row r="217" spans="3:60" x14ac:dyDescent="0.2">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row>
    <row r="218" spans="3:60" x14ac:dyDescent="0.2">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row>
    <row r="219" spans="3:60" x14ac:dyDescent="0.2">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row>
    <row r="220" spans="3:60" x14ac:dyDescent="0.2">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row>
    <row r="221" spans="3:60" x14ac:dyDescent="0.2">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row>
    <row r="222" spans="3:60" x14ac:dyDescent="0.2">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row>
    <row r="223" spans="3:60" x14ac:dyDescent="0.2">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row>
    <row r="224" spans="3:60" x14ac:dyDescent="0.2">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row>
    <row r="225" spans="3:60" x14ac:dyDescent="0.2">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row>
    <row r="226" spans="3:60" x14ac:dyDescent="0.2">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row>
    <row r="227" spans="3:60" x14ac:dyDescent="0.2">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row>
    <row r="228" spans="3:60" x14ac:dyDescent="0.2">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row>
    <row r="229" spans="3:60" x14ac:dyDescent="0.2">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row>
    <row r="230" spans="3:60" x14ac:dyDescent="0.2">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row>
    <row r="231" spans="3:60" x14ac:dyDescent="0.2">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row>
    <row r="232" spans="3:60" x14ac:dyDescent="0.2">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row>
    <row r="233" spans="3:60" x14ac:dyDescent="0.2">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row>
    <row r="234" spans="3:60" x14ac:dyDescent="0.2">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row>
    <row r="235" spans="3:60" x14ac:dyDescent="0.2">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row>
    <row r="236" spans="3:60" x14ac:dyDescent="0.2">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row>
    <row r="237" spans="3:60" x14ac:dyDescent="0.2">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row>
    <row r="238" spans="3:60" x14ac:dyDescent="0.2">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row>
    <row r="239" spans="3:60" x14ac:dyDescent="0.2">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row>
    <row r="240" spans="3:60" x14ac:dyDescent="0.2">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row>
    <row r="241" spans="3:60" x14ac:dyDescent="0.2">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row>
    <row r="242" spans="3:60" x14ac:dyDescent="0.2">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row>
    <row r="243" spans="3:60" x14ac:dyDescent="0.2">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row>
    <row r="244" spans="3:60" x14ac:dyDescent="0.2">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row>
    <row r="245" spans="3:60" x14ac:dyDescent="0.2">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row>
    <row r="246" spans="3:60" x14ac:dyDescent="0.2">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row>
    <row r="247" spans="3:60" x14ac:dyDescent="0.2">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row>
    <row r="248" spans="3:60" x14ac:dyDescent="0.2">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row>
    <row r="249" spans="3:60" x14ac:dyDescent="0.2">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row>
    <row r="250" spans="3:60" x14ac:dyDescent="0.2">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row>
    <row r="251" spans="3:60" x14ac:dyDescent="0.2">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row>
    <row r="252" spans="3:60" x14ac:dyDescent="0.2">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row>
    <row r="253" spans="3:60" x14ac:dyDescent="0.2">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row>
    <row r="254" spans="3:60" x14ac:dyDescent="0.2">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row>
    <row r="255" spans="3:60" x14ac:dyDescent="0.2">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row>
    <row r="256" spans="3:60" x14ac:dyDescent="0.2">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row>
    <row r="257" spans="3:60" x14ac:dyDescent="0.2">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row>
    <row r="258" spans="3:60" x14ac:dyDescent="0.2">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row>
    <row r="259" spans="3:60" x14ac:dyDescent="0.2">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row>
    <row r="260" spans="3:60" x14ac:dyDescent="0.2">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row>
    <row r="261" spans="3:60" x14ac:dyDescent="0.2">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row>
    <row r="262" spans="3:60" x14ac:dyDescent="0.2">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row>
    <row r="263" spans="3:60" x14ac:dyDescent="0.2">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row>
    <row r="264" spans="3:60" x14ac:dyDescent="0.2">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row>
    <row r="265" spans="3:60" x14ac:dyDescent="0.2">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row>
    <row r="266" spans="3:60" x14ac:dyDescent="0.2">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row>
    <row r="267" spans="3:60" x14ac:dyDescent="0.2">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row>
    <row r="268" spans="3:60" x14ac:dyDescent="0.2">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row>
    <row r="269" spans="3:60" x14ac:dyDescent="0.2">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row>
    <row r="270" spans="3:60" x14ac:dyDescent="0.2">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row>
    <row r="271" spans="3:60" x14ac:dyDescent="0.2">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row>
    <row r="272" spans="3:60" x14ac:dyDescent="0.2">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row>
    <row r="273" spans="3:60" x14ac:dyDescent="0.2">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row>
    <row r="274" spans="3:60" x14ac:dyDescent="0.2">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row>
    <row r="275" spans="3:60" x14ac:dyDescent="0.2">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row>
    <row r="276" spans="3:60" x14ac:dyDescent="0.2">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row>
    <row r="277" spans="3:60" x14ac:dyDescent="0.2">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row>
    <row r="278" spans="3:60" x14ac:dyDescent="0.2">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row>
    <row r="279" spans="3:60" x14ac:dyDescent="0.2">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row>
    <row r="280" spans="3:60" x14ac:dyDescent="0.2">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row>
    <row r="281" spans="3:60" x14ac:dyDescent="0.2">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row>
    <row r="282" spans="3:60" x14ac:dyDescent="0.2">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row>
    <row r="283" spans="3:60" x14ac:dyDescent="0.2">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row>
    <row r="284" spans="3:60" x14ac:dyDescent="0.2">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row>
    <row r="285" spans="3:60" x14ac:dyDescent="0.2">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row>
    <row r="286" spans="3:60" x14ac:dyDescent="0.2">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row>
    <row r="287" spans="3:60" x14ac:dyDescent="0.2">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row>
    <row r="288" spans="3:60" x14ac:dyDescent="0.2">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row>
    <row r="289" spans="3:60" x14ac:dyDescent="0.2">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row>
    <row r="290" spans="3:60" x14ac:dyDescent="0.2">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row>
    <row r="291" spans="3:60" x14ac:dyDescent="0.2">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row>
    <row r="292" spans="3:60" x14ac:dyDescent="0.2">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row>
    <row r="293" spans="3:60" x14ac:dyDescent="0.2">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row>
    <row r="294" spans="3:60" x14ac:dyDescent="0.2">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row>
    <row r="295" spans="3:60" x14ac:dyDescent="0.2">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row>
    <row r="296" spans="3:60" x14ac:dyDescent="0.2">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row>
    <row r="297" spans="3:60" x14ac:dyDescent="0.2">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row>
    <row r="298" spans="3:60" x14ac:dyDescent="0.2">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row>
    <row r="299" spans="3:60" x14ac:dyDescent="0.2">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row>
    <row r="300" spans="3:60" x14ac:dyDescent="0.2">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row>
    <row r="301" spans="3:60" x14ac:dyDescent="0.2">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row>
    <row r="302" spans="3:60" x14ac:dyDescent="0.2">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row>
    <row r="303" spans="3:60" x14ac:dyDescent="0.2">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row>
    <row r="304" spans="3:60" x14ac:dyDescent="0.2">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row>
    <row r="305" spans="3:60" x14ac:dyDescent="0.2">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row>
    <row r="306" spans="3:60" x14ac:dyDescent="0.2">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row>
    <row r="307" spans="3:60" x14ac:dyDescent="0.2">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row>
    <row r="308" spans="3:60" x14ac:dyDescent="0.2">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row>
    <row r="309" spans="3:60" x14ac:dyDescent="0.2">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row>
    <row r="310" spans="3:60" x14ac:dyDescent="0.2">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row>
    <row r="311" spans="3:60" x14ac:dyDescent="0.2">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row>
    <row r="312" spans="3:60" x14ac:dyDescent="0.2">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row>
    <row r="313" spans="3:60" x14ac:dyDescent="0.2">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row>
    <row r="314" spans="3:60" x14ac:dyDescent="0.2">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row>
    <row r="315" spans="3:60" x14ac:dyDescent="0.2">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row>
    <row r="316" spans="3:60" x14ac:dyDescent="0.2">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row>
    <row r="317" spans="3:60" x14ac:dyDescent="0.2">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row>
    <row r="318" spans="3:60" x14ac:dyDescent="0.2">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row>
    <row r="319" spans="3:60" x14ac:dyDescent="0.2">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row>
    <row r="320" spans="3:60" x14ac:dyDescent="0.2">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row>
    <row r="321" spans="3:60" x14ac:dyDescent="0.2">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row>
    <row r="322" spans="3:60" x14ac:dyDescent="0.2">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row>
    <row r="323" spans="3:60" x14ac:dyDescent="0.2">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row>
    <row r="324" spans="3:60" x14ac:dyDescent="0.2">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row>
    <row r="325" spans="3:60" x14ac:dyDescent="0.2">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row>
    <row r="326" spans="3:60" x14ac:dyDescent="0.2">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row>
    <row r="327" spans="3:60" x14ac:dyDescent="0.2">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row>
    <row r="328" spans="3:60" x14ac:dyDescent="0.2">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row>
    <row r="329" spans="3:60" x14ac:dyDescent="0.2">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row>
    <row r="330" spans="3:60" x14ac:dyDescent="0.2">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row>
    <row r="331" spans="3:60" x14ac:dyDescent="0.2">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row>
    <row r="332" spans="3:60" x14ac:dyDescent="0.2">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row>
    <row r="333" spans="3:60" x14ac:dyDescent="0.2">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row>
    <row r="334" spans="3:60" x14ac:dyDescent="0.2">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row>
    <row r="335" spans="3:60" x14ac:dyDescent="0.2">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row>
    <row r="336" spans="3:60" x14ac:dyDescent="0.2">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row>
    <row r="337" spans="3:60" x14ac:dyDescent="0.2">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row>
    <row r="338" spans="3:60" x14ac:dyDescent="0.2">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row>
    <row r="339" spans="3:60" x14ac:dyDescent="0.2">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row>
    <row r="340" spans="3:60" x14ac:dyDescent="0.2">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row>
    <row r="341" spans="3:60" x14ac:dyDescent="0.2">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row>
    <row r="342" spans="3:60" x14ac:dyDescent="0.2">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row>
    <row r="343" spans="3:60" x14ac:dyDescent="0.2">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row>
    <row r="344" spans="3:60" x14ac:dyDescent="0.2">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row>
    <row r="345" spans="3:60" x14ac:dyDescent="0.2">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row>
    <row r="346" spans="3:60" x14ac:dyDescent="0.2">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row>
    <row r="347" spans="3:60" x14ac:dyDescent="0.2">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row>
    <row r="348" spans="3:60" x14ac:dyDescent="0.2">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row>
    <row r="349" spans="3:60" x14ac:dyDescent="0.2">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row>
    <row r="350" spans="3:60" x14ac:dyDescent="0.2">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row>
    <row r="351" spans="3:60" x14ac:dyDescent="0.2">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row>
    <row r="352" spans="3:60" x14ac:dyDescent="0.2">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row>
    <row r="353" spans="3:60" x14ac:dyDescent="0.2">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row>
    <row r="354" spans="3:60" x14ac:dyDescent="0.2">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row>
    <row r="355" spans="3:60" x14ac:dyDescent="0.2">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row>
    <row r="356" spans="3:60" x14ac:dyDescent="0.2">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row>
    <row r="357" spans="3:60" x14ac:dyDescent="0.2">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row>
    <row r="358" spans="3:60" x14ac:dyDescent="0.2">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row>
    <row r="359" spans="3:60" x14ac:dyDescent="0.2">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row>
    <row r="360" spans="3:60" x14ac:dyDescent="0.2">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row>
    <row r="361" spans="3:60" x14ac:dyDescent="0.2">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row>
    <row r="362" spans="3:60" x14ac:dyDescent="0.2">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row>
    <row r="363" spans="3:60" x14ac:dyDescent="0.2">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row>
    <row r="364" spans="3:60" x14ac:dyDescent="0.2">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row>
    <row r="365" spans="3:60" x14ac:dyDescent="0.2">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row>
    <row r="366" spans="3:60" x14ac:dyDescent="0.2">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row>
    <row r="367" spans="3:60" x14ac:dyDescent="0.2">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row>
    <row r="368" spans="3:60" x14ac:dyDescent="0.2">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row>
    <row r="369" spans="3:60" x14ac:dyDescent="0.2">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row>
    <row r="370" spans="3:60" x14ac:dyDescent="0.2">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row>
    <row r="371" spans="3:60" x14ac:dyDescent="0.2">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row>
    <row r="372" spans="3:60" x14ac:dyDescent="0.2">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row>
    <row r="373" spans="3:60" x14ac:dyDescent="0.2">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row>
    <row r="374" spans="3:60" x14ac:dyDescent="0.2">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row>
    <row r="375" spans="3:60" x14ac:dyDescent="0.2">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row>
    <row r="376" spans="3:60" x14ac:dyDescent="0.2">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row>
    <row r="377" spans="3:60" x14ac:dyDescent="0.2">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row>
    <row r="378" spans="3:60" x14ac:dyDescent="0.2">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row>
    <row r="379" spans="3:60" x14ac:dyDescent="0.2">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row>
    <row r="380" spans="3:60" x14ac:dyDescent="0.2">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row>
    <row r="381" spans="3:60" x14ac:dyDescent="0.2">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row>
    <row r="382" spans="3:60" x14ac:dyDescent="0.2">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row>
    <row r="383" spans="3:60" x14ac:dyDescent="0.2">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row>
    <row r="384" spans="3:60" x14ac:dyDescent="0.2">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row>
    <row r="385" spans="3:60" x14ac:dyDescent="0.2">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row>
    <row r="386" spans="3:60" x14ac:dyDescent="0.2">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row>
    <row r="387" spans="3:60" x14ac:dyDescent="0.2">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row>
    <row r="388" spans="3:60" x14ac:dyDescent="0.2">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row>
    <row r="389" spans="3:60" x14ac:dyDescent="0.2">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row>
    <row r="390" spans="3:60" x14ac:dyDescent="0.2">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row>
    <row r="391" spans="3:60" x14ac:dyDescent="0.2">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row>
    <row r="392" spans="3:60" x14ac:dyDescent="0.2">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row>
    <row r="393" spans="3:60" x14ac:dyDescent="0.2">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row>
    <row r="394" spans="3:60" x14ac:dyDescent="0.2">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row>
    <row r="395" spans="3:60" x14ac:dyDescent="0.2">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row>
    <row r="396" spans="3:60" x14ac:dyDescent="0.2">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row>
    <row r="397" spans="3:60" x14ac:dyDescent="0.2">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row>
    <row r="398" spans="3:60" x14ac:dyDescent="0.2">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row>
    <row r="399" spans="3:60" x14ac:dyDescent="0.2">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row>
    <row r="400" spans="3:60" x14ac:dyDescent="0.2">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row>
    <row r="401" spans="3:60" x14ac:dyDescent="0.2">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row>
    <row r="402" spans="3:60" x14ac:dyDescent="0.2">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row>
    <row r="403" spans="3:60" x14ac:dyDescent="0.2">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row>
    <row r="404" spans="3:60" x14ac:dyDescent="0.2">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row>
    <row r="405" spans="3:60" x14ac:dyDescent="0.2">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row>
    <row r="406" spans="3:60" x14ac:dyDescent="0.2">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row>
    <row r="407" spans="3:60" x14ac:dyDescent="0.2">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row>
    <row r="408" spans="3:60" x14ac:dyDescent="0.2">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row>
    <row r="409" spans="3:60" x14ac:dyDescent="0.2">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row>
    <row r="410" spans="3:60" x14ac:dyDescent="0.2">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row>
    <row r="411" spans="3:60" x14ac:dyDescent="0.2">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row>
    <row r="412" spans="3:60" x14ac:dyDescent="0.2">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row>
    <row r="413" spans="3:60" x14ac:dyDescent="0.2">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row>
    <row r="414" spans="3:60" x14ac:dyDescent="0.2">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row>
    <row r="415" spans="3:60" x14ac:dyDescent="0.2">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row>
    <row r="416" spans="3:60" x14ac:dyDescent="0.2">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row>
    <row r="417" spans="3:60" x14ac:dyDescent="0.2">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row>
    <row r="418" spans="3:60" x14ac:dyDescent="0.2">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row>
    <row r="419" spans="3:60" x14ac:dyDescent="0.2">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row>
    <row r="420" spans="3:60" x14ac:dyDescent="0.2">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row>
    <row r="421" spans="3:60" x14ac:dyDescent="0.2">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row>
    <row r="422" spans="3:60" x14ac:dyDescent="0.2">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row>
    <row r="423" spans="3:60" x14ac:dyDescent="0.2">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row>
    <row r="424" spans="3:60" x14ac:dyDescent="0.2">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row>
    <row r="425" spans="3:60" x14ac:dyDescent="0.2">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row>
    <row r="426" spans="3:60" x14ac:dyDescent="0.2">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row>
    <row r="427" spans="3:60" x14ac:dyDescent="0.2">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row>
    <row r="428" spans="3:60" x14ac:dyDescent="0.2">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row>
    <row r="429" spans="3:60" x14ac:dyDescent="0.2">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row>
    <row r="430" spans="3:60" x14ac:dyDescent="0.2">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row>
    <row r="431" spans="3:60" x14ac:dyDescent="0.2">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row>
    <row r="432" spans="3:60" x14ac:dyDescent="0.2">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row>
    <row r="433" spans="3:60" x14ac:dyDescent="0.2">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row>
    <row r="434" spans="3:60" x14ac:dyDescent="0.2">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row>
    <row r="435" spans="3:60" x14ac:dyDescent="0.2">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row>
    <row r="436" spans="3:60" x14ac:dyDescent="0.2">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row>
    <row r="437" spans="3:60" x14ac:dyDescent="0.2">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row>
    <row r="438" spans="3:60" x14ac:dyDescent="0.2">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row>
    <row r="439" spans="3:60" x14ac:dyDescent="0.2">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row>
    <row r="440" spans="3:60" x14ac:dyDescent="0.2">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row>
    <row r="441" spans="3:60" x14ac:dyDescent="0.2">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row>
    <row r="442" spans="3:60" x14ac:dyDescent="0.2">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row>
    <row r="443" spans="3:60" x14ac:dyDescent="0.2">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row>
    <row r="444" spans="3:60" x14ac:dyDescent="0.2">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row>
    <row r="445" spans="3:60" x14ac:dyDescent="0.2">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row>
    <row r="446" spans="3:60" x14ac:dyDescent="0.2">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row>
    <row r="447" spans="3:60" x14ac:dyDescent="0.2">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row>
    <row r="448" spans="3:60" x14ac:dyDescent="0.2">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row>
    <row r="449" spans="3:60" x14ac:dyDescent="0.2">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row>
    <row r="450" spans="3:60" x14ac:dyDescent="0.2">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row>
    <row r="451" spans="3:60" x14ac:dyDescent="0.2">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row>
    <row r="452" spans="3:60" x14ac:dyDescent="0.2">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row>
    <row r="453" spans="3:60" x14ac:dyDescent="0.2">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row>
    <row r="454" spans="3:60" x14ac:dyDescent="0.2">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row>
    <row r="455" spans="3:60" x14ac:dyDescent="0.2">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row>
    <row r="456" spans="3:60" x14ac:dyDescent="0.2">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row>
    <row r="457" spans="3:60" x14ac:dyDescent="0.2">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row>
    <row r="458" spans="3:60" x14ac:dyDescent="0.2">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row>
    <row r="459" spans="3:60" x14ac:dyDescent="0.2">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row>
    <row r="460" spans="3:60" x14ac:dyDescent="0.2">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row>
    <row r="461" spans="3:60" x14ac:dyDescent="0.2">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row>
    <row r="462" spans="3:60" x14ac:dyDescent="0.2">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row>
    <row r="463" spans="3:60" x14ac:dyDescent="0.2">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row>
    <row r="464" spans="3:60" x14ac:dyDescent="0.2">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row>
    <row r="465" spans="3:60" x14ac:dyDescent="0.2">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row>
    <row r="466" spans="3:60" x14ac:dyDescent="0.2">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row>
    <row r="467" spans="3:60" x14ac:dyDescent="0.2">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row>
    <row r="468" spans="3:60" x14ac:dyDescent="0.2">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row>
    <row r="469" spans="3:60" x14ac:dyDescent="0.2">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row>
    <row r="470" spans="3:60" x14ac:dyDescent="0.2">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row>
    <row r="471" spans="3:60" x14ac:dyDescent="0.2">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row>
    <row r="472" spans="3:60" x14ac:dyDescent="0.2">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row>
    <row r="473" spans="3:60" x14ac:dyDescent="0.2">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row>
    <row r="474" spans="3:60" x14ac:dyDescent="0.2">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row>
    <row r="475" spans="3:60" x14ac:dyDescent="0.2">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row>
    <row r="476" spans="3:60" x14ac:dyDescent="0.2">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row>
    <row r="477" spans="3:60" x14ac:dyDescent="0.2">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row>
    <row r="478" spans="3:60" x14ac:dyDescent="0.2">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row>
    <row r="479" spans="3:60" x14ac:dyDescent="0.2">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row>
    <row r="480" spans="3:60" x14ac:dyDescent="0.2">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row>
    <row r="481" spans="3:60" x14ac:dyDescent="0.2">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row>
    <row r="482" spans="3:60" x14ac:dyDescent="0.2">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row>
    <row r="483" spans="3:60" x14ac:dyDescent="0.2">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row>
    <row r="484" spans="3:60" x14ac:dyDescent="0.2">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row>
    <row r="485" spans="3:60" x14ac:dyDescent="0.2">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row>
    <row r="486" spans="3:60" x14ac:dyDescent="0.2">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row>
    <row r="487" spans="3:60" x14ac:dyDescent="0.2">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row>
    <row r="488" spans="3:60" x14ac:dyDescent="0.2">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row>
    <row r="489" spans="3:60" x14ac:dyDescent="0.2">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row>
    <row r="490" spans="3:60" x14ac:dyDescent="0.2">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row>
    <row r="491" spans="3:60" x14ac:dyDescent="0.2">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row>
    <row r="492" spans="3:60" x14ac:dyDescent="0.2">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row>
    <row r="493" spans="3:60" x14ac:dyDescent="0.2">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row>
    <row r="494" spans="3:60" x14ac:dyDescent="0.2">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row>
    <row r="495" spans="3:60" x14ac:dyDescent="0.2">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row>
    <row r="496" spans="3:60" x14ac:dyDescent="0.2">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row>
    <row r="497" spans="3:60" x14ac:dyDescent="0.2">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row>
    <row r="498" spans="3:60" x14ac:dyDescent="0.2">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row>
    <row r="499" spans="3:60" x14ac:dyDescent="0.2">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row>
    <row r="500" spans="3:60" x14ac:dyDescent="0.2">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row>
    <row r="501" spans="3:60" x14ac:dyDescent="0.2">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row>
    <row r="502" spans="3:60" x14ac:dyDescent="0.2">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row>
    <row r="503" spans="3:60" x14ac:dyDescent="0.2">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row>
    <row r="504" spans="3:60" x14ac:dyDescent="0.2">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row>
    <row r="505" spans="3:60" x14ac:dyDescent="0.2">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row>
    <row r="506" spans="3:60" x14ac:dyDescent="0.2">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row>
    <row r="507" spans="3:60" x14ac:dyDescent="0.2">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row>
    <row r="508" spans="3:60" x14ac:dyDescent="0.2">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row>
    <row r="509" spans="3:60" x14ac:dyDescent="0.2">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row>
    <row r="510" spans="3:60" x14ac:dyDescent="0.2">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row>
    <row r="511" spans="3:60" x14ac:dyDescent="0.2">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row>
    <row r="512" spans="3:60" x14ac:dyDescent="0.2">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row>
    <row r="513" spans="3:60" x14ac:dyDescent="0.2">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row>
    <row r="514" spans="3:60" x14ac:dyDescent="0.2">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row>
    <row r="515" spans="3:60" x14ac:dyDescent="0.2">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row>
    <row r="516" spans="3:60" x14ac:dyDescent="0.2">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row>
    <row r="517" spans="3:60" x14ac:dyDescent="0.2">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row>
    <row r="518" spans="3:60" x14ac:dyDescent="0.2">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row>
    <row r="519" spans="3:60" x14ac:dyDescent="0.2">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row>
    <row r="520" spans="3:60" x14ac:dyDescent="0.2">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row>
    <row r="521" spans="3:60" x14ac:dyDescent="0.2">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row>
    <row r="522" spans="3:60" x14ac:dyDescent="0.2">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row>
    <row r="523" spans="3:60" x14ac:dyDescent="0.2">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row>
    <row r="524" spans="3:60" x14ac:dyDescent="0.2">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row>
    <row r="525" spans="3:60" x14ac:dyDescent="0.2">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row>
    <row r="526" spans="3:60" x14ac:dyDescent="0.2">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row>
    <row r="527" spans="3:60" x14ac:dyDescent="0.2">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row>
    <row r="528" spans="3:60" x14ac:dyDescent="0.2">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row>
    <row r="529" spans="3:60" x14ac:dyDescent="0.2">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row>
    <row r="530" spans="3:60" x14ac:dyDescent="0.2">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row>
    <row r="531" spans="3:60" x14ac:dyDescent="0.2">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row>
    <row r="532" spans="3:60" x14ac:dyDescent="0.2">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row>
    <row r="533" spans="3:60" x14ac:dyDescent="0.2">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row>
    <row r="534" spans="3:60" x14ac:dyDescent="0.2">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row>
    <row r="535" spans="3:60" x14ac:dyDescent="0.2">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row>
    <row r="536" spans="3:60" x14ac:dyDescent="0.2">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row>
    <row r="537" spans="3:60" x14ac:dyDescent="0.2">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row>
    <row r="538" spans="3:60" x14ac:dyDescent="0.2">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row>
    <row r="539" spans="3:60" x14ac:dyDescent="0.2">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row>
    <row r="540" spans="3:60" x14ac:dyDescent="0.2">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row>
    <row r="541" spans="3:60" x14ac:dyDescent="0.2">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row>
    <row r="542" spans="3:60" x14ac:dyDescent="0.2">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row>
    <row r="543" spans="3:60" x14ac:dyDescent="0.2">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row>
    <row r="544" spans="3:60" x14ac:dyDescent="0.2">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row>
    <row r="545" spans="3:60" x14ac:dyDescent="0.2">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row>
    <row r="546" spans="3:60" x14ac:dyDescent="0.2">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row>
    <row r="547" spans="3:60" x14ac:dyDescent="0.2">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row>
    <row r="548" spans="3:60" x14ac:dyDescent="0.2">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row>
    <row r="549" spans="3:60" x14ac:dyDescent="0.2">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row>
    <row r="550" spans="3:60" x14ac:dyDescent="0.2">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row>
    <row r="551" spans="3:60" x14ac:dyDescent="0.2">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row>
    <row r="552" spans="3:60" x14ac:dyDescent="0.2">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row>
    <row r="553" spans="3:60" x14ac:dyDescent="0.2">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row>
    <row r="554" spans="3:60" x14ac:dyDescent="0.2">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row>
    <row r="555" spans="3:60" x14ac:dyDescent="0.2">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row>
    <row r="556" spans="3:60" x14ac:dyDescent="0.2">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row>
    <row r="557" spans="3:60" x14ac:dyDescent="0.2">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row>
    <row r="558" spans="3:60" x14ac:dyDescent="0.2">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row>
    <row r="559" spans="3:60" x14ac:dyDescent="0.2">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row>
    <row r="560" spans="3:60" x14ac:dyDescent="0.2">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row>
    <row r="561" spans="3:60" x14ac:dyDescent="0.2">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row>
    <row r="562" spans="3:60" x14ac:dyDescent="0.2">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row>
    <row r="563" spans="3:60" x14ac:dyDescent="0.2">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row>
    <row r="564" spans="3:60" x14ac:dyDescent="0.2">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row>
    <row r="565" spans="3:60" x14ac:dyDescent="0.2">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row>
    <row r="566" spans="3:60" x14ac:dyDescent="0.2">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row>
    <row r="567" spans="3:60" x14ac:dyDescent="0.2">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row>
    <row r="568" spans="3:60" x14ac:dyDescent="0.2">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row>
    <row r="569" spans="3:60" x14ac:dyDescent="0.2">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row>
    <row r="570" spans="3:60" x14ac:dyDescent="0.2">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row>
    <row r="571" spans="3:60" x14ac:dyDescent="0.2">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row>
    <row r="572" spans="3:60" x14ac:dyDescent="0.2">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row>
    <row r="573" spans="3:60" x14ac:dyDescent="0.2">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row>
    <row r="574" spans="3:60" x14ac:dyDescent="0.2">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row>
    <row r="575" spans="3:60" x14ac:dyDescent="0.2">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row>
    <row r="576" spans="3:60" x14ac:dyDescent="0.2">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row>
    <row r="577" spans="3:60" x14ac:dyDescent="0.2">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row>
    <row r="578" spans="3:60" x14ac:dyDescent="0.2">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row>
    <row r="579" spans="3:60" x14ac:dyDescent="0.2">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row>
    <row r="580" spans="3:60" x14ac:dyDescent="0.2">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row>
    <row r="581" spans="3:60" x14ac:dyDescent="0.2">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row>
    <row r="582" spans="3:60" x14ac:dyDescent="0.2">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row>
    <row r="583" spans="3:60" x14ac:dyDescent="0.2">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row>
    <row r="584" spans="3:60" x14ac:dyDescent="0.2">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row>
    <row r="585" spans="3:60" x14ac:dyDescent="0.2">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row>
    <row r="586" spans="3:60" x14ac:dyDescent="0.2">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row>
    <row r="587" spans="3:60" x14ac:dyDescent="0.2">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row>
    <row r="588" spans="3:60" x14ac:dyDescent="0.2">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row>
    <row r="589" spans="3:60" x14ac:dyDescent="0.2">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row>
    <row r="590" spans="3:60" x14ac:dyDescent="0.2">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row>
    <row r="591" spans="3:60" x14ac:dyDescent="0.2">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row>
    <row r="592" spans="3:60" x14ac:dyDescent="0.2">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row>
    <row r="593" spans="3:60" x14ac:dyDescent="0.2">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row>
    <row r="594" spans="3:60" x14ac:dyDescent="0.2">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row>
    <row r="595" spans="3:60" x14ac:dyDescent="0.2">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row>
    <row r="596" spans="3:60" x14ac:dyDescent="0.2">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row>
    <row r="597" spans="3:60" x14ac:dyDescent="0.2">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row>
    <row r="598" spans="3:60" x14ac:dyDescent="0.2">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row>
    <row r="599" spans="3:60" x14ac:dyDescent="0.2">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row>
    <row r="600" spans="3:60" x14ac:dyDescent="0.2">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row>
  </sheetData>
  <mergeCells count="3">
    <mergeCell ref="A1:I1"/>
    <mergeCell ref="A3:I3"/>
    <mergeCell ref="A5:I5"/>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H600"/>
  <sheetViews>
    <sheetView workbookViewId="0">
      <selection activeCell="A6" sqref="A6"/>
    </sheetView>
  </sheetViews>
  <sheetFormatPr defaultColWidth="11.5703125" defaultRowHeight="12.75" x14ac:dyDescent="0.2"/>
  <cols>
    <col min="1" max="1" width="15.7109375" customWidth="1"/>
  </cols>
  <sheetData>
    <row r="1" spans="1:60" ht="63" customHeight="1" x14ac:dyDescent="0.3">
      <c r="A1" s="28" t="s">
        <v>155</v>
      </c>
      <c r="B1" s="28"/>
      <c r="C1" s="28"/>
      <c r="D1" s="28"/>
      <c r="E1" s="28"/>
      <c r="F1" s="28"/>
      <c r="G1" s="28"/>
      <c r="H1" s="28"/>
      <c r="I1" s="28"/>
    </row>
    <row r="2" spans="1:60" ht="4.1500000000000004" customHeight="1" x14ac:dyDescent="0.2">
      <c r="A2" s="4"/>
      <c r="B2" s="4"/>
      <c r="C2" s="4"/>
      <c r="D2" s="4"/>
      <c r="E2" s="4"/>
      <c r="F2" s="4"/>
      <c r="G2" s="4"/>
      <c r="H2" s="4"/>
      <c r="I2" s="4"/>
    </row>
    <row r="3" spans="1:60" ht="15" x14ac:dyDescent="0.2">
      <c r="A3" s="29" t="s">
        <v>156</v>
      </c>
      <c r="B3" s="29"/>
      <c r="C3" s="29"/>
      <c r="D3" s="29"/>
      <c r="E3" s="29"/>
      <c r="F3" s="29"/>
      <c r="G3" s="29"/>
      <c r="H3" s="29"/>
      <c r="I3" s="29"/>
    </row>
    <row r="4" spans="1:60" ht="15" x14ac:dyDescent="0.25">
      <c r="A4" s="7"/>
      <c r="B4" s="7"/>
      <c r="C4" s="7"/>
      <c r="D4" s="7"/>
      <c r="E4" s="7"/>
      <c r="F4" s="7"/>
      <c r="G4" s="7"/>
      <c r="H4" s="7"/>
      <c r="I4" s="7"/>
    </row>
    <row r="5" spans="1:60" ht="15" x14ac:dyDescent="0.25">
      <c r="A5" s="30" t="s">
        <v>149</v>
      </c>
      <c r="B5" s="30"/>
      <c r="C5" s="30"/>
      <c r="D5" s="30"/>
      <c r="E5" s="30"/>
      <c r="F5" s="30"/>
      <c r="G5" s="30"/>
      <c r="H5" s="30"/>
      <c r="I5" s="30"/>
    </row>
    <row r="6" spans="1:60" x14ac:dyDescent="0.2">
      <c r="A6" s="8" t="str">
        <f>HYPERLINK("#'Index'!A1", "Return to Index tab")</f>
        <v>Return to Index tab</v>
      </c>
    </row>
    <row r="7" spans="1:60" x14ac:dyDescent="0.2">
      <c r="A7" s="4" t="s">
        <v>154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row>
    <row r="8" spans="1:60" x14ac:dyDescent="0.2">
      <c r="A8" t="s">
        <v>91</v>
      </c>
      <c r="B8" s="2">
        <v>2891126.5517038102</v>
      </c>
      <c r="C8" s="2">
        <v>2945599.7992810798</v>
      </c>
      <c r="D8" s="2">
        <v>2992997.29414109</v>
      </c>
      <c r="E8" s="2">
        <v>3040425.2432557698</v>
      </c>
      <c r="F8" s="2">
        <v>3087699.0585498698</v>
      </c>
      <c r="G8" s="2">
        <v>3105097.6891030502</v>
      </c>
      <c r="H8" s="2">
        <v>3122473.3691809401</v>
      </c>
      <c r="I8" s="2">
        <v>3146612.70890796</v>
      </c>
      <c r="J8" s="2">
        <v>3178727.5633028699</v>
      </c>
      <c r="K8" s="2">
        <v>3221543.9034014</v>
      </c>
      <c r="L8" s="2">
        <v>3264801.46189922</v>
      </c>
      <c r="M8" s="2">
        <v>3307975.80309217</v>
      </c>
      <c r="N8" s="2">
        <v>3351505.24773048</v>
      </c>
      <c r="O8" s="2">
        <v>3395100.00198462</v>
      </c>
      <c r="P8" s="2">
        <v>3439806.8867912302</v>
      </c>
      <c r="Q8" s="2">
        <v>3485220.6684403899</v>
      </c>
      <c r="R8" s="2">
        <v>3530206.5878371899</v>
      </c>
      <c r="S8" s="2">
        <v>3575378.0293547199</v>
      </c>
      <c r="T8" s="2">
        <v>3620256.2525552101</v>
      </c>
      <c r="U8" s="2">
        <v>3665125.7190906</v>
      </c>
      <c r="V8" s="2">
        <v>3710075.2886789502</v>
      </c>
      <c r="W8" s="2">
        <v>3754030.1243320801</v>
      </c>
      <c r="X8" s="2">
        <v>3797426.92497531</v>
      </c>
      <c r="Y8" s="2">
        <v>3840328.79156614</v>
      </c>
      <c r="Z8" s="2">
        <v>3882765.79887575</v>
      </c>
      <c r="AA8" s="2">
        <v>3924846.7040085099</v>
      </c>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x14ac:dyDescent="0.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x14ac:dyDescent="0.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2:60" x14ac:dyDescent="0.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2:60" x14ac:dyDescent="0.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2:60" x14ac:dyDescent="0.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2:60" x14ac:dyDescent="0.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2:60" x14ac:dyDescent="0.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2:60" x14ac:dyDescent="0.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2:60" x14ac:dyDescent="0.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2:60" x14ac:dyDescent="0.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2:60" x14ac:dyDescent="0.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2:60" x14ac:dyDescent="0.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2:60" x14ac:dyDescent="0.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2:60" x14ac:dyDescent="0.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2:60" x14ac:dyDescent="0.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2:60" x14ac:dyDescent="0.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2:60" x14ac:dyDescent="0.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2:60" x14ac:dyDescent="0.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2:60" x14ac:dyDescent="0.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2:60" x14ac:dyDescent="0.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2:60" x14ac:dyDescent="0.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2:60" x14ac:dyDescent="0.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2:60" x14ac:dyDescent="0.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2:60" x14ac:dyDescent="0.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2:60" x14ac:dyDescent="0.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row r="40" spans="2:60" x14ac:dyDescent="0.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row>
    <row r="41" spans="2:60" x14ac:dyDescent="0.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row>
    <row r="42" spans="2:60" x14ac:dyDescent="0.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row>
    <row r="43" spans="2:60" x14ac:dyDescent="0.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2:60" x14ac:dyDescent="0.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row>
    <row r="45" spans="2:60" x14ac:dyDescent="0.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2:60" x14ac:dyDescent="0.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row r="47" spans="2:60" x14ac:dyDescent="0.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row>
    <row r="48" spans="2:60" x14ac:dyDescent="0.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2:60" x14ac:dyDescent="0.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2:60" x14ac:dyDescent="0.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2:60" x14ac:dyDescent="0.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2:60" x14ac:dyDescent="0.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2:60" x14ac:dyDescent="0.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2:60" x14ac:dyDescent="0.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2:60" x14ac:dyDescent="0.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2:60" x14ac:dyDescent="0.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2:60" x14ac:dyDescent="0.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2:60" x14ac:dyDescent="0.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2:60" x14ac:dyDescent="0.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2:60" x14ac:dyDescent="0.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2:60" x14ac:dyDescent="0.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2:60" x14ac:dyDescent="0.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2:60" x14ac:dyDescent="0.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2:60" x14ac:dyDescent="0.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2:60" x14ac:dyDescent="0.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2:60" x14ac:dyDescent="0.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2:60" x14ac:dyDescent="0.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2:60" x14ac:dyDescent="0.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2:60" x14ac:dyDescent="0.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2:60" x14ac:dyDescent="0.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2:60" x14ac:dyDescent="0.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2:60" x14ac:dyDescent="0.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2:60" x14ac:dyDescent="0.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2:60" x14ac:dyDescent="0.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2:60" x14ac:dyDescent="0.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2:60" x14ac:dyDescent="0.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2:60" x14ac:dyDescent="0.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2:60" x14ac:dyDescent="0.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2:60" x14ac:dyDescent="0.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2:60" x14ac:dyDescent="0.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2:60" x14ac:dyDescent="0.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2:60" x14ac:dyDescent="0.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2:60" x14ac:dyDescent="0.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2:60" x14ac:dyDescent="0.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2:60" x14ac:dyDescent="0.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2:60" x14ac:dyDescent="0.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2:60" x14ac:dyDescent="0.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2:60" x14ac:dyDescent="0.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2:60" x14ac:dyDescent="0.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2:60" x14ac:dyDescent="0.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2:60" x14ac:dyDescent="0.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2:60" x14ac:dyDescent="0.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2:60" x14ac:dyDescent="0.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2:60" x14ac:dyDescent="0.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2:60" x14ac:dyDescent="0.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2:60" x14ac:dyDescent="0.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2:60" x14ac:dyDescent="0.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2:60" x14ac:dyDescent="0.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2:60" x14ac:dyDescent="0.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2:60" x14ac:dyDescent="0.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2:60" x14ac:dyDescent="0.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2:60" x14ac:dyDescent="0.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2:60" x14ac:dyDescent="0.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2:60" x14ac:dyDescent="0.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2:60" x14ac:dyDescent="0.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2:60" x14ac:dyDescent="0.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2:60" x14ac:dyDescent="0.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2:60" x14ac:dyDescent="0.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2:60" x14ac:dyDescent="0.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2:60" x14ac:dyDescent="0.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2:60" x14ac:dyDescent="0.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2:60" x14ac:dyDescent="0.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2:60" x14ac:dyDescent="0.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2:60" x14ac:dyDescent="0.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2:60" x14ac:dyDescent="0.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2:60" x14ac:dyDescent="0.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2:60" x14ac:dyDescent="0.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2:60" x14ac:dyDescent="0.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2:60" x14ac:dyDescent="0.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2:60" x14ac:dyDescent="0.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2:60" x14ac:dyDescent="0.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2:60" x14ac:dyDescent="0.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2:60" x14ac:dyDescent="0.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2:60" x14ac:dyDescent="0.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2:60" x14ac:dyDescent="0.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2:60" x14ac:dyDescent="0.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2:60" x14ac:dyDescent="0.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2:60" x14ac:dyDescent="0.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2:60" x14ac:dyDescent="0.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2:60" x14ac:dyDescent="0.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2:60" x14ac:dyDescent="0.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2:60" x14ac:dyDescent="0.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2:60" x14ac:dyDescent="0.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2:60" x14ac:dyDescent="0.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2:60" x14ac:dyDescent="0.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2:60" x14ac:dyDescent="0.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2:60" x14ac:dyDescent="0.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2:60" x14ac:dyDescent="0.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2:60" x14ac:dyDescent="0.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2:60" x14ac:dyDescent="0.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2:60" x14ac:dyDescent="0.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2:60" x14ac:dyDescent="0.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2:60" x14ac:dyDescent="0.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2:60" x14ac:dyDescent="0.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2:60" x14ac:dyDescent="0.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2:60" x14ac:dyDescent="0.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2:60" x14ac:dyDescent="0.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2:60" x14ac:dyDescent="0.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2:60" x14ac:dyDescent="0.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2:60" x14ac:dyDescent="0.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2:60" x14ac:dyDescent="0.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2:60" x14ac:dyDescent="0.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2:60" x14ac:dyDescent="0.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2:60" x14ac:dyDescent="0.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2:60" x14ac:dyDescent="0.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2:60" x14ac:dyDescent="0.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2:60" x14ac:dyDescent="0.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2:60" x14ac:dyDescent="0.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2:60" x14ac:dyDescent="0.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2:60" x14ac:dyDescent="0.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2:60" x14ac:dyDescent="0.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2:60" x14ac:dyDescent="0.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2:60" x14ac:dyDescent="0.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2:60" x14ac:dyDescent="0.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2:60" x14ac:dyDescent="0.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2:60" x14ac:dyDescent="0.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2:60" x14ac:dyDescent="0.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2:60" x14ac:dyDescent="0.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2:60" x14ac:dyDescent="0.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2:60" x14ac:dyDescent="0.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2:60" x14ac:dyDescent="0.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2:60" x14ac:dyDescent="0.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2:60" x14ac:dyDescent="0.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2:60" x14ac:dyDescent="0.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2:60" x14ac:dyDescent="0.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2:60" x14ac:dyDescent="0.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2:60" x14ac:dyDescent="0.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2:60" x14ac:dyDescent="0.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2:60" x14ac:dyDescent="0.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2:60" x14ac:dyDescent="0.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2:60" x14ac:dyDescent="0.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2:60" x14ac:dyDescent="0.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2:60" x14ac:dyDescent="0.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2:60" x14ac:dyDescent="0.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2:60" x14ac:dyDescent="0.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2:60" x14ac:dyDescent="0.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2:60" x14ac:dyDescent="0.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2:60" x14ac:dyDescent="0.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2:60" x14ac:dyDescent="0.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2:60" x14ac:dyDescent="0.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2:60" x14ac:dyDescent="0.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2:60" x14ac:dyDescent="0.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2:60" x14ac:dyDescent="0.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2:60" x14ac:dyDescent="0.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2:60" x14ac:dyDescent="0.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2:60" x14ac:dyDescent="0.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2:60" x14ac:dyDescent="0.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2:60" x14ac:dyDescent="0.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2:60" x14ac:dyDescent="0.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2:60" x14ac:dyDescent="0.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2:60" x14ac:dyDescent="0.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2:60" x14ac:dyDescent="0.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2:60" x14ac:dyDescent="0.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2:60" x14ac:dyDescent="0.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2:60" x14ac:dyDescent="0.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2:60" x14ac:dyDescent="0.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2:60" x14ac:dyDescent="0.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2:60" x14ac:dyDescent="0.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2:60" x14ac:dyDescent="0.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2:60" x14ac:dyDescent="0.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2:60" x14ac:dyDescent="0.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2:60" x14ac:dyDescent="0.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2:60" x14ac:dyDescent="0.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2:60" x14ac:dyDescent="0.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2:60" x14ac:dyDescent="0.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2:60" x14ac:dyDescent="0.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2:60" x14ac:dyDescent="0.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2:60" x14ac:dyDescent="0.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2:60" x14ac:dyDescent="0.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2:60" x14ac:dyDescent="0.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2:60" x14ac:dyDescent="0.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2:60" x14ac:dyDescent="0.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2:60" x14ac:dyDescent="0.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2:60" x14ac:dyDescent="0.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2:60" x14ac:dyDescent="0.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2:60" x14ac:dyDescent="0.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2:60" x14ac:dyDescent="0.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2:60" x14ac:dyDescent="0.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2:60" x14ac:dyDescent="0.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2:60" x14ac:dyDescent="0.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2:60" x14ac:dyDescent="0.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2:60" x14ac:dyDescent="0.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2:60" x14ac:dyDescent="0.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2:60" x14ac:dyDescent="0.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2:60" x14ac:dyDescent="0.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2:60" x14ac:dyDescent="0.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2:60" x14ac:dyDescent="0.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2:60" x14ac:dyDescent="0.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2:60" x14ac:dyDescent="0.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2:60" x14ac:dyDescent="0.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2:60" x14ac:dyDescent="0.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2:60" x14ac:dyDescent="0.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2:60" x14ac:dyDescent="0.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2:60" x14ac:dyDescent="0.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2:60" x14ac:dyDescent="0.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2:60" x14ac:dyDescent="0.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2:60" x14ac:dyDescent="0.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2:60" x14ac:dyDescent="0.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2:60" x14ac:dyDescent="0.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2:60" x14ac:dyDescent="0.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2:60" x14ac:dyDescent="0.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2:60" x14ac:dyDescent="0.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2:60" x14ac:dyDescent="0.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2:60" x14ac:dyDescent="0.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2:60" x14ac:dyDescent="0.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2:60" x14ac:dyDescent="0.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2:60" x14ac:dyDescent="0.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2:60" x14ac:dyDescent="0.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2:60" x14ac:dyDescent="0.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2:60" x14ac:dyDescent="0.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2:60" x14ac:dyDescent="0.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2:60" x14ac:dyDescent="0.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2:60" x14ac:dyDescent="0.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2:60" x14ac:dyDescent="0.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2:60" x14ac:dyDescent="0.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2:60" x14ac:dyDescent="0.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2:60" x14ac:dyDescent="0.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2:60" x14ac:dyDescent="0.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2:60" x14ac:dyDescent="0.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2:60" x14ac:dyDescent="0.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2:60" x14ac:dyDescent="0.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2:60" x14ac:dyDescent="0.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2:60" x14ac:dyDescent="0.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2:60" x14ac:dyDescent="0.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2:60" x14ac:dyDescent="0.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2:60" x14ac:dyDescent="0.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2:60" x14ac:dyDescent="0.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2:60" x14ac:dyDescent="0.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2:60" x14ac:dyDescent="0.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2:60" x14ac:dyDescent="0.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2:60" x14ac:dyDescent="0.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2:60" x14ac:dyDescent="0.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2:60" x14ac:dyDescent="0.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2:60" x14ac:dyDescent="0.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2:60" x14ac:dyDescent="0.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2:60" x14ac:dyDescent="0.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2:60" x14ac:dyDescent="0.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2:60" x14ac:dyDescent="0.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2:60" x14ac:dyDescent="0.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2:60" x14ac:dyDescent="0.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2:60" x14ac:dyDescent="0.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2:60" x14ac:dyDescent="0.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2:60" x14ac:dyDescent="0.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2:60" x14ac:dyDescent="0.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2:60" x14ac:dyDescent="0.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2:60" x14ac:dyDescent="0.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2:60" x14ac:dyDescent="0.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2:60" x14ac:dyDescent="0.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2:60" x14ac:dyDescent="0.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2:60" x14ac:dyDescent="0.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2:60" x14ac:dyDescent="0.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2:60" x14ac:dyDescent="0.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2:60" x14ac:dyDescent="0.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2:60" x14ac:dyDescent="0.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2:60" x14ac:dyDescent="0.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2:60" x14ac:dyDescent="0.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2:60" x14ac:dyDescent="0.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2:60" x14ac:dyDescent="0.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2:60" x14ac:dyDescent="0.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2:60" x14ac:dyDescent="0.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2:60" x14ac:dyDescent="0.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2:60" x14ac:dyDescent="0.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2:60" x14ac:dyDescent="0.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2:60" x14ac:dyDescent="0.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2:60" x14ac:dyDescent="0.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2:60" x14ac:dyDescent="0.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2:60" x14ac:dyDescent="0.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2:60" x14ac:dyDescent="0.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2:60" x14ac:dyDescent="0.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2:60" x14ac:dyDescent="0.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2:60" x14ac:dyDescent="0.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2:60" x14ac:dyDescent="0.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2:60" x14ac:dyDescent="0.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2:60" x14ac:dyDescent="0.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2:60" x14ac:dyDescent="0.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2:60" x14ac:dyDescent="0.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2:60" x14ac:dyDescent="0.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2:60" x14ac:dyDescent="0.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2:60" x14ac:dyDescent="0.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2:60" x14ac:dyDescent="0.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2:60" x14ac:dyDescent="0.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2:60" x14ac:dyDescent="0.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2:60" x14ac:dyDescent="0.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2:60" x14ac:dyDescent="0.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2:60" x14ac:dyDescent="0.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2:60" x14ac:dyDescent="0.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2:60" x14ac:dyDescent="0.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2:60" x14ac:dyDescent="0.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2:60" x14ac:dyDescent="0.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2:60" x14ac:dyDescent="0.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2:60" x14ac:dyDescent="0.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2:60" x14ac:dyDescent="0.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2:60" x14ac:dyDescent="0.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2:60" x14ac:dyDescent="0.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2:60" x14ac:dyDescent="0.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2:60" x14ac:dyDescent="0.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2:60" x14ac:dyDescent="0.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2:60" x14ac:dyDescent="0.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2:60" x14ac:dyDescent="0.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2:60" x14ac:dyDescent="0.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2:60" x14ac:dyDescent="0.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2:60" x14ac:dyDescent="0.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2:60" x14ac:dyDescent="0.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2:60" x14ac:dyDescent="0.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2:60" x14ac:dyDescent="0.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2:60" x14ac:dyDescent="0.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2:60" x14ac:dyDescent="0.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2:60" x14ac:dyDescent="0.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2:60" x14ac:dyDescent="0.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2:60" x14ac:dyDescent="0.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2:60" x14ac:dyDescent="0.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2:60" x14ac:dyDescent="0.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2:60" x14ac:dyDescent="0.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2:60" x14ac:dyDescent="0.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2:60" x14ac:dyDescent="0.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2:60" x14ac:dyDescent="0.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2:60" x14ac:dyDescent="0.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2:60" x14ac:dyDescent="0.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2:60" x14ac:dyDescent="0.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2:60" x14ac:dyDescent="0.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2:60" x14ac:dyDescent="0.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2:60" x14ac:dyDescent="0.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2:60" x14ac:dyDescent="0.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2:60" x14ac:dyDescent="0.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2:60" x14ac:dyDescent="0.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2:60" x14ac:dyDescent="0.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2:60" x14ac:dyDescent="0.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2:60" x14ac:dyDescent="0.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2:60" x14ac:dyDescent="0.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2:60" x14ac:dyDescent="0.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2:60" x14ac:dyDescent="0.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2:60" x14ac:dyDescent="0.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2:60" x14ac:dyDescent="0.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2:60" x14ac:dyDescent="0.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2:60" x14ac:dyDescent="0.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2:60" x14ac:dyDescent="0.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2:60" x14ac:dyDescent="0.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2:60" x14ac:dyDescent="0.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2:60" x14ac:dyDescent="0.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2:60" x14ac:dyDescent="0.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2:60" x14ac:dyDescent="0.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2:60" x14ac:dyDescent="0.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2:60" x14ac:dyDescent="0.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2:60" x14ac:dyDescent="0.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2:60" x14ac:dyDescent="0.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2:60" x14ac:dyDescent="0.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2:60" x14ac:dyDescent="0.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2:60" x14ac:dyDescent="0.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2:60" x14ac:dyDescent="0.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2:60" x14ac:dyDescent="0.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2:60" x14ac:dyDescent="0.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2:60" x14ac:dyDescent="0.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2:60" x14ac:dyDescent="0.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2:60" x14ac:dyDescent="0.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2:60" x14ac:dyDescent="0.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2:60" x14ac:dyDescent="0.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2:60" x14ac:dyDescent="0.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2:60" x14ac:dyDescent="0.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2:60" x14ac:dyDescent="0.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2:60" x14ac:dyDescent="0.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2:60" x14ac:dyDescent="0.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2:60" x14ac:dyDescent="0.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2:60" x14ac:dyDescent="0.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2:60" x14ac:dyDescent="0.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2:60" x14ac:dyDescent="0.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2:60" x14ac:dyDescent="0.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2:60" x14ac:dyDescent="0.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2:60" x14ac:dyDescent="0.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2:60" x14ac:dyDescent="0.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2:60" x14ac:dyDescent="0.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2:60" x14ac:dyDescent="0.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2:60" x14ac:dyDescent="0.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2:60" x14ac:dyDescent="0.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2:60" x14ac:dyDescent="0.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2:60" x14ac:dyDescent="0.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2:60" x14ac:dyDescent="0.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2:60" x14ac:dyDescent="0.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2:60" x14ac:dyDescent="0.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2:60" x14ac:dyDescent="0.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2:60" x14ac:dyDescent="0.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2:60" x14ac:dyDescent="0.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2:60" x14ac:dyDescent="0.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2:60" x14ac:dyDescent="0.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2:60" x14ac:dyDescent="0.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2:60" x14ac:dyDescent="0.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2:60" x14ac:dyDescent="0.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2:60" x14ac:dyDescent="0.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2:60" x14ac:dyDescent="0.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2:60" x14ac:dyDescent="0.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2:60" x14ac:dyDescent="0.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2:60" x14ac:dyDescent="0.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2:60" x14ac:dyDescent="0.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2:60" x14ac:dyDescent="0.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2:60" x14ac:dyDescent="0.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2:60" x14ac:dyDescent="0.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2:60" x14ac:dyDescent="0.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2:60" x14ac:dyDescent="0.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2:60" x14ac:dyDescent="0.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2:60" x14ac:dyDescent="0.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2:60" x14ac:dyDescent="0.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2:60" x14ac:dyDescent="0.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2:60" x14ac:dyDescent="0.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2:60" x14ac:dyDescent="0.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2:60" x14ac:dyDescent="0.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2:60" x14ac:dyDescent="0.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2:60" x14ac:dyDescent="0.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2:60" x14ac:dyDescent="0.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2:60" x14ac:dyDescent="0.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2:60" x14ac:dyDescent="0.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2:60" x14ac:dyDescent="0.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2:60" x14ac:dyDescent="0.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2:60" x14ac:dyDescent="0.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2:60" x14ac:dyDescent="0.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2:60" x14ac:dyDescent="0.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2:60" x14ac:dyDescent="0.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2:60" x14ac:dyDescent="0.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2:60" x14ac:dyDescent="0.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2:60" x14ac:dyDescent="0.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2:60" x14ac:dyDescent="0.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2:60" x14ac:dyDescent="0.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2:60" x14ac:dyDescent="0.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2:60" x14ac:dyDescent="0.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2:60" x14ac:dyDescent="0.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2:60" x14ac:dyDescent="0.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2:60" x14ac:dyDescent="0.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2:60" x14ac:dyDescent="0.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2:60" x14ac:dyDescent="0.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2:60" x14ac:dyDescent="0.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2:60" x14ac:dyDescent="0.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2:60" x14ac:dyDescent="0.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2:60" x14ac:dyDescent="0.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2:60" x14ac:dyDescent="0.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2:60" x14ac:dyDescent="0.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2:60" x14ac:dyDescent="0.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2:60" x14ac:dyDescent="0.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2:60" x14ac:dyDescent="0.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2:60" x14ac:dyDescent="0.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2:60" x14ac:dyDescent="0.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2:60" x14ac:dyDescent="0.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2:60" x14ac:dyDescent="0.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2:60" x14ac:dyDescent="0.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2:60" x14ac:dyDescent="0.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2:60" x14ac:dyDescent="0.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2:60" x14ac:dyDescent="0.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2:60" x14ac:dyDescent="0.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2:60" x14ac:dyDescent="0.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2:60" x14ac:dyDescent="0.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2:60" x14ac:dyDescent="0.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2:60" x14ac:dyDescent="0.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2:60" x14ac:dyDescent="0.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2:60" x14ac:dyDescent="0.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2:60" x14ac:dyDescent="0.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2:60" x14ac:dyDescent="0.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2:60" x14ac:dyDescent="0.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2:60" x14ac:dyDescent="0.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2:60" x14ac:dyDescent="0.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2:60" x14ac:dyDescent="0.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2:60" x14ac:dyDescent="0.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2:60" x14ac:dyDescent="0.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2:60" x14ac:dyDescent="0.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2:60" x14ac:dyDescent="0.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2:60" x14ac:dyDescent="0.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2:60" x14ac:dyDescent="0.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2:60" x14ac:dyDescent="0.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2:60" x14ac:dyDescent="0.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2:60" x14ac:dyDescent="0.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2:60" x14ac:dyDescent="0.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2:60" x14ac:dyDescent="0.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2:60" x14ac:dyDescent="0.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2:60" x14ac:dyDescent="0.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2:60" x14ac:dyDescent="0.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2:60" x14ac:dyDescent="0.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2:60" x14ac:dyDescent="0.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2:60" x14ac:dyDescent="0.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2:60" x14ac:dyDescent="0.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2:60" x14ac:dyDescent="0.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2:60" x14ac:dyDescent="0.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2:60" x14ac:dyDescent="0.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2:60" x14ac:dyDescent="0.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2:60" x14ac:dyDescent="0.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2:60" x14ac:dyDescent="0.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2:60" x14ac:dyDescent="0.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2:60" x14ac:dyDescent="0.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2:60" x14ac:dyDescent="0.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2:60" x14ac:dyDescent="0.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2:60" x14ac:dyDescent="0.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2:60" x14ac:dyDescent="0.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2:60" x14ac:dyDescent="0.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2:60" x14ac:dyDescent="0.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2:60" x14ac:dyDescent="0.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2:60" x14ac:dyDescent="0.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2:60" x14ac:dyDescent="0.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2:60" x14ac:dyDescent="0.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2:60" x14ac:dyDescent="0.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2:60" x14ac:dyDescent="0.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2:60" x14ac:dyDescent="0.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2:60" x14ac:dyDescent="0.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2:60" x14ac:dyDescent="0.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2:60" x14ac:dyDescent="0.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2:60" x14ac:dyDescent="0.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2:60" x14ac:dyDescent="0.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2:60" x14ac:dyDescent="0.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2:60" x14ac:dyDescent="0.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2:60" x14ac:dyDescent="0.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2:60" x14ac:dyDescent="0.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2:60" x14ac:dyDescent="0.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2:60" x14ac:dyDescent="0.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2:60" x14ac:dyDescent="0.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2:60" x14ac:dyDescent="0.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2:60" x14ac:dyDescent="0.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2:60" x14ac:dyDescent="0.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2:60" x14ac:dyDescent="0.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2:60" x14ac:dyDescent="0.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2:60" x14ac:dyDescent="0.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2:60" x14ac:dyDescent="0.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2:60" x14ac:dyDescent="0.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2:60" x14ac:dyDescent="0.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2:60" x14ac:dyDescent="0.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2:60" x14ac:dyDescent="0.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2:60" x14ac:dyDescent="0.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2:60" x14ac:dyDescent="0.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2:60" x14ac:dyDescent="0.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2:60" x14ac:dyDescent="0.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2:60" x14ac:dyDescent="0.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2:60" x14ac:dyDescent="0.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2:60" x14ac:dyDescent="0.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2:60" x14ac:dyDescent="0.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2:60" x14ac:dyDescent="0.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2:60" x14ac:dyDescent="0.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2:60" x14ac:dyDescent="0.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2:60" x14ac:dyDescent="0.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2:60" x14ac:dyDescent="0.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2:60" x14ac:dyDescent="0.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2:60" x14ac:dyDescent="0.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2:60" x14ac:dyDescent="0.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2:60" x14ac:dyDescent="0.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2:60" x14ac:dyDescent="0.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2:60" x14ac:dyDescent="0.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2:60" x14ac:dyDescent="0.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2:60" x14ac:dyDescent="0.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2:60" x14ac:dyDescent="0.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2:60" x14ac:dyDescent="0.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2:60" x14ac:dyDescent="0.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2:60" x14ac:dyDescent="0.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2:60" x14ac:dyDescent="0.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2:60" x14ac:dyDescent="0.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2:60" x14ac:dyDescent="0.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2:60" x14ac:dyDescent="0.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2:60" x14ac:dyDescent="0.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2:60" x14ac:dyDescent="0.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sheetData>
  <mergeCells count="3">
    <mergeCell ref="A1:I1"/>
    <mergeCell ref="A3:I3"/>
    <mergeCell ref="A5:I5"/>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75B2DD4C6E004D86CD6932DB86EFDA" ma:contentTypeVersion="25" ma:contentTypeDescription="Create a new document." ma:contentTypeScope="" ma:versionID="69538efb861ebda99e19d30bdb23b7a8">
  <xsd:schema xmlns:xsd="http://www.w3.org/2001/XMLSchema" xmlns:xs="http://www.w3.org/2001/XMLSchema" xmlns:p="http://schemas.microsoft.com/office/2006/metadata/properties" xmlns:ns2="20036566-08b9-4ffb-baef-ce0a27d9bbf5" xmlns:ns3="4db55d4c-26f5-4d33-98c3-60c2c92ba64c" targetNamespace="http://schemas.microsoft.com/office/2006/metadata/properties" ma:root="true" ma:fieldsID="8e4d7e6b8183701be617e9438cdc95b0" ns2:_="" ns3:_="">
    <xsd:import namespace="20036566-08b9-4ffb-baef-ce0a27d9bbf5"/>
    <xsd:import namespace="4db55d4c-26f5-4d33-98c3-60c2c92ba64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Team" minOccurs="0"/>
                <xsd:element ref="ns2:team1" minOccurs="0"/>
                <xsd:element ref="ns2:MediaLengthInSeconds" minOccurs="0"/>
                <xsd:element ref="ns2:ProjectLead" minOccurs="0"/>
                <xsd:element ref="ns2:ProjectType" minOccurs="0"/>
                <xsd:element ref="ns2:Client" minOccurs="0"/>
                <xsd:element ref="ns2:ProjectStatus" minOccurs="0"/>
                <xsd:element ref="ns2:Assigned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036566-08b9-4ffb-baef-ce0a27d9bb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Team" ma:index="20" nillable="true" ma:displayName="Team" ma:format="Dropdown" ma:internalName="Team">
      <xsd:simpleType>
        <xsd:restriction base="dms:Text">
          <xsd:maxLength value="255"/>
        </xsd:restriction>
      </xsd:simpleType>
    </xsd:element>
    <xsd:element name="team1" ma:index="21" nillable="true" ma:displayName="team1" ma:format="Dropdown" ma:internalName="team1">
      <xsd:simpleType>
        <xsd:restriction base="dms:Text">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ProjectLead" ma:index="23" nillable="true" ma:displayName="Project Lead" ma:description="Who manages this project/request" ma:format="Dropdown" ma:list="UserInfo" ma:SharePointGroup="0" ma:internalName="ProjectLea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Type" ma:index="24" nillable="true" ma:displayName="Project Type" ma:format="Dropdown" ma:internalName="ProjectType">
      <xsd:simpleType>
        <xsd:union memberTypes="dms:Text">
          <xsd:simpleType>
            <xsd:restriction base="dms:Choice">
              <xsd:enumeration value="Analysis"/>
              <xsd:enumeration value="Development"/>
              <xsd:enumeration value="Reporting"/>
              <xsd:enumeration value="ETL"/>
              <xsd:enumeration value="Mapping"/>
            </xsd:restriction>
          </xsd:simpleType>
        </xsd:union>
      </xsd:simpleType>
    </xsd:element>
    <xsd:element name="Client" ma:index="25" nillable="true" ma:displayName="Client" ma:description="Who requests or own this project/data" ma:format="Dropdown" ma:internalName="Client">
      <xsd:simpleType>
        <xsd:restriction base="dms:Text">
          <xsd:maxLength value="255"/>
        </xsd:restriction>
      </xsd:simpleType>
    </xsd:element>
    <xsd:element name="ProjectStatus" ma:index="26" nillable="true" ma:displayName="Project Status" ma:format="Dropdown" ma:internalName="ProjectStatus">
      <xsd:simpleType>
        <xsd:restriction base="dms:Choice">
          <xsd:enumeration value="Completed"/>
          <xsd:enumeration value="In Progress"/>
          <xsd:enumeration value="Yet to Start"/>
          <xsd:enumeration value="Backlog"/>
        </xsd:restriction>
      </xsd:simpleType>
    </xsd:element>
    <xsd:element name="Assignedto" ma:index="27" nillable="true" ma:displayName="Assigned to" ma:format="Dropdown" ma:list="UserInfo" ma:SharePointGroup="0" ma:internalName="Assignedto">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b55d4c-26f5-4d33-98c3-60c2c92ba64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ssignedto xmlns="20036566-08b9-4ffb-baef-ce0a27d9bbf5">
      <UserInfo>
        <DisplayName/>
        <AccountId xsi:nil="true"/>
        <AccountType/>
      </UserInfo>
    </Assignedto>
    <ProjectType xmlns="20036566-08b9-4ffb-baef-ce0a27d9bbf5" xsi:nil="true"/>
    <Client xmlns="20036566-08b9-4ffb-baef-ce0a27d9bbf5" xsi:nil="true"/>
    <Team xmlns="20036566-08b9-4ffb-baef-ce0a27d9bbf5" xsi:nil="true"/>
    <team1 xmlns="20036566-08b9-4ffb-baef-ce0a27d9bbf5" xsi:nil="true"/>
    <ProjectStatus xmlns="20036566-08b9-4ffb-baef-ce0a27d9bbf5" xsi:nil="true"/>
    <ProjectLead xmlns="20036566-08b9-4ffb-baef-ce0a27d9bbf5">
      <UserInfo>
        <DisplayName/>
        <AccountId xsi:nil="true"/>
        <AccountType/>
      </UserInfo>
    </ProjectLead>
  </documentManagement>
</p:properties>
</file>

<file path=customXml/itemProps1.xml><?xml version="1.0" encoding="utf-8"?>
<ds:datastoreItem xmlns:ds="http://schemas.openxmlformats.org/officeDocument/2006/customXml" ds:itemID="{B3AAD3CA-3A84-4245-B88A-8B81FF1C1B13}"/>
</file>

<file path=customXml/itemProps2.xml><?xml version="1.0" encoding="utf-8"?>
<ds:datastoreItem xmlns:ds="http://schemas.openxmlformats.org/officeDocument/2006/customXml" ds:itemID="{36399DFB-8287-4CBD-8B2F-ED832886C8A2}"/>
</file>

<file path=customXml/itemProps3.xml><?xml version="1.0" encoding="utf-8"?>
<ds:datastoreItem xmlns:ds="http://schemas.openxmlformats.org/officeDocument/2006/customXml" ds:itemID="{5CD0A141-2582-4041-9C4A-E4066F6E589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Index</vt:lpstr>
      <vt:lpstr>Notes</vt:lpstr>
      <vt:lpstr>NSW projections</vt:lpstr>
      <vt:lpstr>NSW growth rates</vt:lpstr>
      <vt:lpstr>NSW age by sex</vt:lpstr>
      <vt:lpstr>NSW median ages</vt:lpstr>
      <vt:lpstr>NSW population accounts</vt:lpstr>
      <vt:lpstr>NSW combined change</vt:lpstr>
      <vt:lpstr>NSW total households</vt:lpstr>
      <vt:lpstr>NSW household types</vt:lpstr>
      <vt:lpstr>NSW household size</vt:lpstr>
      <vt:lpstr>NSW implied demand</vt:lpstr>
      <vt:lpstr>NSW PD-NPD by 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Projections for year ending 30 June</dc:title>
  <dc:subject>2022 NSW Common Planning Assumption Projections</dc:subject>
  <dc:creator>NSW Department of Planning and Environment</dc:creator>
  <cp:lastModifiedBy>Andrew Tice</cp:lastModifiedBy>
  <dcterms:created xsi:type="dcterms:W3CDTF">2022-03-18T09:26:44Z</dcterms:created>
  <dcterms:modified xsi:type="dcterms:W3CDTF">2022-05-24T23:22:24Z</dcterms:modified>
  <cp:category>Planning projections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0x010100F575B2DD4C6E004D86CD6932DB86EFDA</vt:lpwstr>
  </property>
</Properties>
</file>